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450" windowHeight="9990" activeTab="6"/>
  </bookViews>
  <sheets>
    <sheet name="пр 1 ГАД " sheetId="1" r:id="rId1"/>
    <sheet name="пр 5 ут. ист деф " sheetId="2" r:id="rId2"/>
    <sheet name="пр 4 доход " sheetId="3" r:id="rId3"/>
    <sheet name="пр 6 разделы " sheetId="4" r:id="rId4"/>
    <sheet name=" разделы пр 7 " sheetId="5" r:id="rId5"/>
    <sheet name=" пр 8 " sheetId="6" r:id="rId6"/>
    <sheet name=" пр9 МП" sheetId="7" r:id="rId7"/>
  </sheets>
  <definedNames>
    <definedName name="_xlnm.Print_Area" localSheetId="5">' пр 8 '!$A$1:$G$369</definedName>
    <definedName name="_xlnm.Print_Area" localSheetId="4">' разделы пр 7 '!$A$1:$G$363</definedName>
    <definedName name="_xlnm.Print_Area" localSheetId="0">'пр 1 ГАД '!$A$1:$C$129</definedName>
    <definedName name="_xlnm.Print_Area" localSheetId="2">'пр 4 доход '!$A$1:$C$97</definedName>
    <definedName name="_xlnm.Print_Area" localSheetId="3">'пр 6 разделы '!$A$1:$E$54</definedName>
  </definedNames>
  <calcPr fullCalcOnLoad="1"/>
</workbook>
</file>

<file path=xl/sharedStrings.xml><?xml version="1.0" encoding="utf-8"?>
<sst xmlns="http://schemas.openxmlformats.org/spreadsheetml/2006/main" count="3782" uniqueCount="873">
  <si>
    <t>000 1 05 04000 02 0000 110</t>
  </si>
  <si>
    <t>Налог ,взимаемый в связи с применением патентной системы налогообложения</t>
  </si>
  <si>
    <t>Главные администраторы доходов бюджета городского округа "поселок Палана"</t>
  </si>
  <si>
    <t xml:space="preserve"> и перечень администрируемых ими доходов</t>
  </si>
  <si>
    <t>Код</t>
  </si>
  <si>
    <t xml:space="preserve">Наименование главного администратора доходов </t>
  </si>
  <si>
    <t>Главы</t>
  </si>
  <si>
    <t xml:space="preserve">Органы государственной власти Российской Федерации </t>
  </si>
  <si>
    <t>048</t>
  </si>
  <si>
    <t>Управление Федеральной службы по надзору в сфере природопользования по Камчатскому краю</t>
  </si>
  <si>
    <t>1 12 01000 01 0000 120</t>
  </si>
  <si>
    <t>Плата за негативное воздействие на окружающую среду*</t>
  </si>
  <si>
    <t>1 16 25050 01 0000 140</t>
  </si>
  <si>
    <t>Денежные взыскания (штрафы) за нарушение законодательства в области охраны окружающей среды</t>
  </si>
  <si>
    <t>076</t>
  </si>
  <si>
    <t>Северо-Восточное территориальное управление Федерального агентства по рыболовству</t>
  </si>
  <si>
    <t>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</si>
  <si>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</si>
  <si>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</si>
  <si>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</si>
  <si>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1 03 02000 01 0000 110</t>
  </si>
  <si>
    <t>Акцизы по подакцизным товарам (продукции), производимым на территории Российской Федерации*</t>
  </si>
  <si>
    <t>141</t>
  </si>
  <si>
    <t>Управление Федеральной службы по надзору в сфере  защиты прав потребителей и благополучия человека по Камчатского краю</t>
  </si>
  <si>
    <t>1  16  28000  01  0000  140</t>
  </si>
  <si>
    <t>Финансовое управление администрации городского округа "поселок Палана"</t>
  </si>
  <si>
    <t>1 13 01994 04 0000 130</t>
  </si>
  <si>
    <t xml:space="preserve">Прочие доходы  от  оказания  платных  услуг (работ) получателями  средств  бюджетов   городских округов  </t>
  </si>
  <si>
    <t>1 13 02994 04 0000 130</t>
  </si>
  <si>
    <t xml:space="preserve">Прочие доходы  от  компенсации затрат  бюджетов городских округов      </t>
  </si>
  <si>
    <t>1 16 90040 04 0000 140</t>
  </si>
  <si>
    <t xml:space="preserve"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
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</si>
  <si>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</si>
  <si>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</si>
  <si>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2 02 02150 04 0000 151</t>
  </si>
  <si>
    <t>Подпрограмма "Энергосбережение и повышение энергетической эффективности в городском округе "поселок Палана"</t>
  </si>
  <si>
    <t>2 02 03014 04 0000 151</t>
  </si>
  <si>
    <t xml:space="preserve">Субвенции  бюджетам  городских   округов на поощрение лучших учителей    </t>
  </si>
  <si>
    <t>2 02 03015 04 0000 151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</si>
  <si>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</si>
  <si>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>2 02 03020 04 0000 151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</si>
  <si>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</si>
  <si>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- лизинговые операции</t>
  </si>
  <si>
    <t>Приложение №9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</si>
  <si>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</si>
  <si>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</si>
  <si>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</si>
  <si>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</si>
  <si>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</si>
  <si>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</si>
  <si>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</si>
  <si>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</si>
  <si>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</si>
  <si>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</si>
  <si>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</si>
  <si>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</si>
  <si>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</si>
  <si>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</si>
  <si>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</si>
  <si>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</si>
  <si>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000 2 02 02077 04 0000 151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</si>
  <si>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</si>
  <si>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</si>
  <si>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</si>
  <si>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</si>
  <si>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</si>
  <si>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</si>
  <si>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</si>
  <si>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</si>
  <si>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</si>
  <si>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</si>
  <si>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</si>
  <si>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</si>
  <si>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</si>
  <si>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</si>
  <si>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</si>
  <si>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</si>
  <si>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</si>
  <si>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</si>
  <si>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</si>
  <si>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</si>
  <si>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</si>
  <si>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</si>
  <si>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</si>
  <si>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</si>
  <si>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городского округа "поселок Палана"</t>
  </si>
  <si>
    <t xml:space="preserve">Годовой объем ассигнований 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</si>
  <si>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</si>
  <si>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</si>
  <si>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</si>
  <si>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</si>
  <si>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</si>
  <si>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</si>
  <si>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</si>
  <si>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</si>
  <si>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</si>
  <si>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</si>
  <si>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</si>
  <si>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</si>
  <si>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</si>
  <si>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</si>
  <si>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</si>
  <si>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</si>
  <si>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</si>
  <si>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</si>
  <si>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</si>
  <si>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</si>
  <si>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</si>
  <si>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</si>
  <si>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</si>
  <si>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</si>
  <si>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</si>
  <si>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</si>
  <si>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</si>
  <si>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</si>
  <si>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</si>
  <si>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</si>
  <si>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</si>
  <si>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</si>
  <si>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</si>
  <si>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</si>
  <si>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</si>
  <si>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</si>
  <si>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</si>
  <si>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</si>
  <si>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</si>
  <si>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</si>
  <si>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</si>
  <si>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 xml:space="preserve">Прочие межбюджетные  трансферты, передаваемые бюджетам городских округов  </t>
  </si>
  <si>
    <t>2 08 04000 04 0000 180</t>
  </si>
  <si>
    <t xml:space="preserve">Перечисления   из   бюджетов    городских округов (в бюджеты городских округов) для осуществления возврата  (зачета)  излишне уплаченных или  излишне  взысканных  сумм налогов, сборов и иных платежей, а  также сумм   процентов    за    несвоевременное   осуществление    такого        возврата и процентов,   начисленных    на    излишне взысканные суммы
</t>
  </si>
  <si>
    <t>2 19 04 000 04 0000 151</t>
  </si>
  <si>
    <t xml:space="preserve">Возврат остатков  субсидий,   субвенций и иных  межбюджетных  трансфертов,  имеющих целевое  назначение,  прошлых     лет, из бюджетов городских округов   </t>
  </si>
  <si>
    <t xml:space="preserve">Администрация городского округа "поселок Палана" </t>
  </si>
  <si>
    <t>Прочие доходы от компенсации затрат бюджетов городских округов</t>
  </si>
  <si>
    <t>1 16 23041 04 0000 140</t>
  </si>
  <si>
    <t xml:space="preserve">Доходы    от    возмещения       ущерба при возникновении  страховых   случаев  по обязательному страхованию гражданской ответственности,   когда выгодоприобретателями   выступают  получатели  средств бюджетов городских округов   </t>
  </si>
  <si>
    <t>Комитет по управлению муниципальным имуществом городского округа «поселок Палана»</t>
  </si>
  <si>
    <t>1 08 07150 01 0000 110</t>
  </si>
  <si>
    <t>Государственная    пошлина    за     выдачу разрешения    на    установку     рекламной конструкции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</si>
  <si>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</si>
  <si>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</si>
  <si>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1 11 05012 04 0000 120</t>
  </si>
  <si>
    <t>1 11 05024 04 0000 120</t>
  </si>
  <si>
    <t>1 11 05034 04 0000 120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</si>
  <si>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</si>
  <si>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</si>
  <si>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</si>
  <si>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</si>
  <si>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</si>
  <si>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</si>
  <si>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</si>
  <si>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</si>
  <si>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</si>
  <si>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</si>
  <si>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</si>
  <si>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</si>
  <si>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</si>
  <si>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</si>
  <si>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</si>
  <si>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000 2 02 03022 04 0000 151</t>
  </si>
  <si>
    <t>000 2 02 03027 04 0000 151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</si>
  <si>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</si>
  <si>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</si>
  <si>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</si>
  <si>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</si>
  <si>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</si>
  <si>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</si>
  <si>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</si>
  <si>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</si>
  <si>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</si>
  <si>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</si>
  <si>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</si>
  <si>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</si>
  <si>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</si>
  <si>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</si>
  <si>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</si>
  <si>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</si>
  <si>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</si>
  <si>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</si>
  <si>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</si>
  <si>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</si>
  <si>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</si>
  <si>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</si>
  <si>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</si>
  <si>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</si>
  <si>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</si>
  <si>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 xml:space="preserve">Доходы  от  реализации   иного   имущества находящегося  в   собственности   городских округов    (за исключением  имущества муниципальных, бюджетных и автономных   учреждений, а также  имущества  муниципальных, бюджетных и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</si>
  <si>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</si>
  <si>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</si>
  <si>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</si>
  <si>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</si>
  <si>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</si>
  <si>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</si>
  <si>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1 14 06012 04 0000 430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</si>
  <si>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округов</t>
  </si>
  <si>
    <t>1 15 02040 04 0000 140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</si>
  <si>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</si>
  <si>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* Администрирование поступлений по всем подстатьям и программам соответствующей статьи осуществляется  администратором, указанным в группировочном коде бюджетной классификации</t>
  </si>
  <si>
    <t>10.1</t>
  </si>
  <si>
    <t>10.2</t>
  </si>
  <si>
    <t>1 05 02000 02 0000 110</t>
  </si>
  <si>
    <t>Единый налог на вмененный доход для отдельных видов деятельности*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</si>
  <si>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</si>
  <si>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</si>
  <si>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</si>
  <si>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налогообложения*</t>
  </si>
  <si>
    <t>1 06 01000 00 0000 110</t>
  </si>
  <si>
    <t>Налог на имущество физических лиц*</t>
  </si>
  <si>
    <t>1 06 06000 00 0000 110</t>
  </si>
  <si>
    <t>Земельный налог*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</si>
  <si>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</si>
  <si>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1 16 30000 01 0000 140</t>
  </si>
  <si>
    <t>Денежные взыскания (штрафы) за правонарушения в области дорожного движения</t>
  </si>
  <si>
    <t>Органы государственной власти Камчатского края</t>
  </si>
  <si>
    <t>843</t>
  </si>
  <si>
    <t>Министерство экономического развития, предпринимательства и торговли Камчатского края</t>
  </si>
  <si>
    <t>1 16 33040 04 0000 140</t>
  </si>
  <si>
    <t xml:space="preserve">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</si>
  <si>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</si>
  <si>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</si>
  <si>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2 02 04067 04 0000 151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</si>
  <si>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</si>
  <si>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</si>
  <si>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</si>
  <si>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</si>
  <si>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2 02 03003 04 0000 151</t>
  </si>
  <si>
    <t>000 2 02 03020 04 0000 151</t>
  </si>
  <si>
    <t>000 2 02 03021 04 0000 151</t>
  </si>
  <si>
    <t>000 2 02 03029 04 0000 151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</si>
  <si>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</si>
  <si>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</si>
  <si>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</si>
  <si>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</si>
  <si>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</si>
  <si>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 xml:space="preserve">Дотации бюджетам городских округов на выравнивание бюджетной обеспеченности
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</si>
  <si>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</si>
  <si>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</si>
  <si>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 2 02 02078 04 0000 151</t>
  </si>
  <si>
    <t xml:space="preserve">Субсидии бюджетам  городских  округов  на бюджетные  инвестиции  для   модернизации объектов коммунальной инфраструктуры
</t>
  </si>
  <si>
    <t>2 02 02999 04 0000 151</t>
  </si>
  <si>
    <t>Прочие субсидии бюджетам городских округов</t>
  </si>
  <si>
    <t>2 02 02009 04 0000 151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</si>
  <si>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</si>
  <si>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</si>
  <si>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</si>
  <si>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</si>
  <si>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</si>
  <si>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</si>
  <si>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</si>
  <si>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</si>
  <si>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</si>
  <si>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</si>
  <si>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</si>
  <si>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</si>
  <si>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</si>
  <si>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</si>
  <si>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</si>
  <si>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</si>
  <si>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</si>
  <si>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</si>
  <si>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</si>
  <si>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</si>
  <si>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</si>
  <si>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</si>
  <si>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</si>
  <si>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</si>
  <si>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</si>
  <si>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</si>
  <si>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</si>
  <si>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</si>
  <si>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</si>
  <si>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</si>
  <si>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</si>
  <si>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</si>
  <si>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</si>
  <si>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</si>
  <si>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</si>
  <si>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</si>
  <si>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</si>
  <si>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</si>
  <si>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</si>
  <si>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</si>
  <si>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>Молодежная политика и оздоровление детей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</si>
  <si>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</si>
  <si>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</si>
  <si>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</si>
  <si>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возврат излишне уплаченных сумм по платежам в Экологический фонд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</si>
  <si>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</si>
  <si>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</si>
  <si>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</si>
  <si>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</si>
  <si>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</si>
  <si>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</si>
  <si>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</si>
  <si>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</si>
  <si>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</si>
  <si>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</si>
  <si>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</si>
  <si>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</si>
  <si>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</si>
  <si>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</si>
  <si>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</si>
  <si>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</si>
  <si>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</si>
  <si>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</si>
  <si>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</si>
  <si>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</si>
  <si>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</si>
  <si>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</si>
  <si>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</si>
  <si>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</si>
  <si>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</si>
  <si>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</si>
  <si>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</si>
  <si>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</si>
  <si>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</si>
  <si>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</si>
  <si>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</si>
  <si>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</si>
  <si>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</si>
  <si>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</si>
  <si>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</si>
  <si>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</si>
  <si>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</si>
  <si>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</si>
  <si>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</si>
  <si>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</si>
  <si>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</si>
  <si>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</si>
  <si>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</si>
  <si>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</si>
  <si>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</si>
  <si>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</si>
  <si>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</si>
  <si>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</si>
  <si>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</si>
  <si>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</si>
  <si>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</si>
  <si>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</si>
  <si>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</si>
  <si>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</si>
  <si>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</si>
  <si>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</si>
  <si>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</si>
  <si>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 xml:space="preserve">Муниципальная программа  "Обеспечение жильем молодых семей городского округа на 2015-2019 годы" </t>
  </si>
  <si>
    <t>00 202 04000 00 0000 151</t>
  </si>
  <si>
    <t xml:space="preserve">ИНЫЕ МЕЖБЮДЖЕТНЫЕ ТРАНСФЕРТЫ </t>
  </si>
  <si>
    <t xml:space="preserve">Жилищное хозяйство 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</si>
  <si>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</si>
  <si>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</si>
  <si>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</si>
  <si>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</si>
  <si>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</si>
  <si>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</si>
  <si>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</si>
  <si>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</si>
  <si>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</si>
  <si>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</si>
  <si>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</si>
  <si>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</si>
  <si>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</si>
  <si>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</si>
  <si>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</si>
  <si>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</si>
  <si>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</si>
  <si>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</si>
  <si>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</si>
  <si>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</si>
  <si>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</si>
  <si>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</si>
  <si>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>Капитальные вложения в объекты государственной (муниципальной) собственности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</si>
  <si>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</si>
  <si>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</si>
  <si>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</si>
  <si>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</si>
  <si>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</si>
  <si>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</si>
  <si>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</si>
  <si>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</si>
  <si>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</si>
  <si>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</si>
  <si>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</si>
  <si>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</si>
  <si>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</si>
  <si>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</si>
  <si>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</si>
  <si>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</si>
  <si>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</si>
  <si>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</si>
  <si>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</si>
  <si>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</si>
  <si>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</si>
  <si>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>Приложение №7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</si>
  <si>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</si>
  <si>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</si>
  <si>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</si>
  <si>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</si>
  <si>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</si>
  <si>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</si>
  <si>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</si>
  <si>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</si>
  <si>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</si>
  <si>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</si>
  <si>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</si>
  <si>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</si>
  <si>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</si>
  <si>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</si>
  <si>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</si>
  <si>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</si>
  <si>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</si>
  <si>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</si>
  <si>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</si>
  <si>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Распределение ассигнований на реализацию муниципальных  программ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</si>
  <si>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</si>
  <si>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</si>
  <si>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 xml:space="preserve">Субвенции  бюджетам  городских   округов на ежемесячное  денежное     вознаграждение за классное руководство </t>
  </si>
  <si>
    <t>2 02 03022 04 0000 151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</si>
  <si>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</si>
  <si>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>2 02 03024 04 0000 151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</si>
  <si>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</si>
  <si>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>2 02 03026 04 0000 151</t>
  </si>
  <si>
    <t>Субвенции  бюджетам  городских   округов на обеспечение жилыми помещениями детей-сирот, детей, оставшихся 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</si>
  <si>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</si>
  <si>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</si>
  <si>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2 02 03029 04 0000 151</t>
  </si>
  <si>
    <t>2 02 03119 04 0000 151</t>
  </si>
  <si>
    <t>2 02 03999 04 0000 151</t>
  </si>
  <si>
    <t>Прочие субвенции бюджетам городских округов</t>
  </si>
  <si>
    <t xml:space="preserve"> 2 02 04999 04 0000 151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</si>
  <si>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2014-2018 годы" </t>
  </si>
  <si>
    <t>Дорожное хозяйство (дорожный фонд)</t>
  </si>
  <si>
    <t>Минимальный налог, зачисляемый в бюджеты субъектов Российской Федерации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</si>
  <si>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муниципальных, бюджетных и автономных учреждений)</t>
  </si>
  <si>
    <t>1 11 07014 04 0000 120</t>
  </si>
  <si>
    <t>1 11 09044 04 0000 120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</si>
  <si>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бюджетных и автономных     учреждений, а также  имущества  муниципальных   унитарных предприятий, в том числе казенных) </t>
  </si>
  <si>
    <t>1 14 01040 04 0000 410</t>
  </si>
  <si>
    <t xml:space="preserve">Доходы от продажи  квартир,   находящихся в собственности городских округов   </t>
  </si>
  <si>
    <t>1 14 02042 04 0000 410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</si>
  <si>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муниципальных. бюджетных и автономных учреждений), в части  реализации основных средств по указанному имуществу    </t>
  </si>
  <si>
    <t>1 14 02042 04 0000 440</t>
  </si>
  <si>
    <t xml:space="preserve">Доходы  от реализации  имущества находящегося в оперативном  управлении учреждений, находящихся в  ведении  органов управления    городских         округов (за исключением     имущества     муниципальных, бюджетных и  автономных учреждений), в части  реализации материальных    запасов    по    указанному имуществу                       </t>
  </si>
  <si>
    <t>1 14 02043 04 0000 410</t>
  </si>
  <si>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муниципальных,бюджетных и  автономных   учреждений, а также имущества  муниципальных  унитарных предприятий, в  том  числе   казенных), в  части  реализации  основных    средств по указанному имуществу
</t>
  </si>
  <si>
    <t>1 14 02043 04 0000 440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</si>
  <si>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</si>
  <si>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</si>
  <si>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</si>
  <si>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</si>
  <si>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</si>
  <si>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</si>
  <si>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</si>
  <si>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</si>
  <si>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1 05 01000 00 0000 110</t>
  </si>
  <si>
    <t>Налог, взимаемый в связи с применением упрощенной системы налогообложения*</t>
  </si>
  <si>
    <t>1 08 03010 01 0000 110</t>
  </si>
  <si>
    <t>1 09 03000 00 0000 110</t>
  </si>
  <si>
    <t>Платежи за пользование природными ресурсами*</t>
  </si>
  <si>
    <t>1 09 04000 00 0000 110</t>
  </si>
  <si>
    <t>Налоги на имущество*</t>
  </si>
  <si>
    <t>1 09 05000 01 0000 110</t>
  </si>
  <si>
    <t>Прочие налоги и сборы (по отмененным федеральным налогам и сборам)*</t>
  </si>
  <si>
    <t>1 09 06000 02 0000 110</t>
  </si>
  <si>
    <t>Прочие налоги и сборы (по отмененным налогам и сборам субъектов Российской Федерации)*</t>
  </si>
  <si>
    <t>1 09 07000 00 0000 110</t>
  </si>
  <si>
    <t>Прочие налоги и сборы (по отмененным местным налогам и сборам)*</t>
  </si>
  <si>
    <t>1 16 03000 00 0000 140</t>
  </si>
  <si>
    <t>Денежные взыскания (штрафы) за нарушение законодательства о налогах и сборах*</t>
  </si>
  <si>
    <t>Управление Министерства внутренних дел Российской Федерации по Камчатскому краю</t>
  </si>
  <si>
    <t>Управление Федеральной миграционной службы по Камчатскому краю</t>
  </si>
  <si>
    <t>415</t>
  </si>
  <si>
    <t>Прокуратура Камчатского края</t>
  </si>
  <si>
    <t>498</t>
  </si>
  <si>
    <t>Камчатское управление Федеральной службы по экологическому, технологическому и атомному надзору</t>
  </si>
  <si>
    <t>Органы местного самоуправления городского округа "поселок Палана"</t>
  </si>
  <si>
    <t xml:space="preserve">Доходы бюджета городского округа "поселок Палана" на 2016 год </t>
  </si>
  <si>
    <t xml:space="preserve">на 2016 год </t>
  </si>
  <si>
    <t>бюджета городского округа "поселок Палана" на 2016 год</t>
  </si>
  <si>
    <t>1 16 023041 04 0000 140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</si>
  <si>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 выступают получатели средств бюджетов городских округов</t>
  </si>
  <si>
    <t>1 16 23042 04 0000 140</t>
  </si>
  <si>
    <t>Доходы от возмещения ущерба  при возникновении иных страховых случаев, когда  выгодоприобретателями выступают получатели средств бюджетов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</si>
  <si>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</si>
  <si>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2 07 04050 04 0000 180</t>
  </si>
  <si>
    <t>Доходы,получаемые в виде арендной платы, а так 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муниципальных, бюджетных и автономных учреждений)</t>
  </si>
  <si>
    <t xml:space="preserve">городского округа "поселок Палана" на 2016 год </t>
  </si>
  <si>
    <t>Распределение расходов  бюджета городского округа "поселок  Палана" на 2016 год по разделам и подразделам классификации расходов бюджетов</t>
  </si>
  <si>
    <t xml:space="preserve">Ведомственная структура расходов на 2016 год 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</si>
  <si>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</si>
  <si>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</si>
  <si>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</si>
  <si>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</si>
  <si>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</si>
  <si>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</si>
  <si>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</si>
  <si>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</si>
  <si>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</si>
  <si>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</si>
  <si>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</si>
  <si>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</si>
  <si>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</si>
  <si>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</si>
  <si>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</si>
  <si>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</si>
  <si>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</si>
  <si>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</si>
  <si>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</si>
  <si>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</si>
  <si>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</si>
  <si>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</si>
  <si>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</si>
  <si>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</si>
  <si>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</si>
  <si>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</si>
  <si>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</si>
  <si>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</si>
  <si>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Основное мероприятие " Сохранение и развитие национальной культуры, традиции и обычаев коренных малочисленных народов Севера, Сибири и Дальнего Востока, проживающих в городском округе "поселок Палана"</t>
  </si>
  <si>
    <t xml:space="preserve">09 1 20 09990 </t>
  </si>
  <si>
    <t>99 0 00 11050</t>
  </si>
  <si>
    <t>99 0 00 11060</t>
  </si>
  <si>
    <t>99 0 00 40080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</si>
  <si>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</si>
  <si>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</si>
  <si>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</si>
  <si>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</si>
  <si>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</si>
  <si>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</si>
  <si>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99 0 00 11070</t>
  </si>
  <si>
    <t>99 0 00 11080</t>
  </si>
  <si>
    <t>99 0 00 11090</t>
  </si>
  <si>
    <t>05 1 00 00000</t>
  </si>
  <si>
    <t>05 1 01 09990</t>
  </si>
  <si>
    <t>06 1 00 00000</t>
  </si>
  <si>
    <t>06 1 00 09990</t>
  </si>
  <si>
    <t>06 1 01 09990</t>
  </si>
  <si>
    <t>99 0 00 11100</t>
  </si>
  <si>
    <t>99 0 00 11120</t>
  </si>
  <si>
    <t>Бюджетные инвестиции в объекты капитального строительства государственной (муниципальной) собственности</t>
  </si>
  <si>
    <t>08 0 00 00000</t>
  </si>
  <si>
    <t>08 1 14 40070</t>
  </si>
  <si>
    <t>99 0 00 11130</t>
  </si>
  <si>
    <t>99 0 00 11140</t>
  </si>
  <si>
    <t>99 0 00 11150</t>
  </si>
  <si>
    <t>04 2 32 09990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</si>
  <si>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</si>
  <si>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</si>
  <si>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</si>
  <si>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</si>
  <si>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</si>
  <si>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</si>
  <si>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</si>
  <si>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</si>
  <si>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</si>
  <si>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</si>
  <si>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</si>
  <si>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</si>
  <si>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</si>
  <si>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</si>
  <si>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</si>
  <si>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</si>
  <si>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</si>
  <si>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</si>
  <si>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</si>
  <si>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12 0 01 40070</t>
  </si>
  <si>
    <t>12 0 01 10050</t>
  </si>
  <si>
    <t>10 1 00 00000</t>
  </si>
  <si>
    <t>11 0 01 09990</t>
  </si>
  <si>
    <t>02 4 00 00000</t>
  </si>
  <si>
    <t>02 4 41 R0820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</si>
  <si>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</si>
  <si>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</si>
  <si>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</si>
  <si>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</si>
  <si>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</si>
  <si>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</si>
  <si>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</si>
  <si>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</si>
  <si>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</si>
  <si>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</si>
  <si>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</si>
  <si>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</si>
  <si>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</si>
  <si>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</si>
  <si>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</si>
  <si>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</si>
  <si>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</si>
  <si>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</si>
  <si>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</si>
  <si>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</si>
  <si>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</si>
  <si>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</si>
  <si>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</si>
  <si>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</si>
  <si>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</si>
  <si>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</si>
  <si>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</si>
  <si>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</si>
  <si>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Муниципальная программа "Развитие малого предпринимательства на территории городского округа "поселок Палана" на 2014-2018 годы"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</si>
  <si>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</si>
  <si>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</si>
  <si>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</si>
  <si>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</si>
  <si>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</si>
  <si>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</si>
  <si>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</si>
  <si>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</si>
  <si>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</si>
  <si>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</si>
  <si>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обороне. Подготовка населения и организаций к действиям в чрезвычайной ситуации в мирное и военное время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</si>
  <si>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</si>
  <si>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</si>
  <si>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</si>
  <si>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Содержание автомобильных дорог общего пользования</t>
  </si>
  <si>
    <t xml:space="preserve">Мероприятия в области жилищного хозяйства </t>
  </si>
  <si>
    <t>08 2 00 00000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</si>
  <si>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водоотведения"(софинансирование из местного бюджета).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</si>
  <si>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</si>
  <si>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</si>
  <si>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Основное мероприятие " Модернизация систем энерго-теплоснабжения на территории городского округа "поселок Палана"(софинансирование из местного бюджета инвестиционных мероприятий).</t>
  </si>
  <si>
    <t xml:space="preserve">Мероприятия в области коммунального хозяйства </t>
  </si>
  <si>
    <t>Уличное освещение</t>
  </si>
  <si>
    <t>Прочие мероприятия по благоустройству городских округов и поселений</t>
  </si>
  <si>
    <t>Подпрограмма "Патриотическое воспитание граждан в городском округе "поселок Палана".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</si>
  <si>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</si>
  <si>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</si>
  <si>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03 1 10 00000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</si>
  <si>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</si>
  <si>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</si>
  <si>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</si>
  <si>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</si>
  <si>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</si>
  <si>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</si>
  <si>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</si>
  <si>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</si>
  <si>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</si>
  <si>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</si>
  <si>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</si>
  <si>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</si>
  <si>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</si>
  <si>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 xml:space="preserve">Муниципальная программа  "Обеспечение жильем молодых семей в городском округе "поселок Палана" на 2015-2019 годы" </t>
  </si>
  <si>
    <t>11 0 00 00000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</si>
  <si>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</si>
  <si>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</si>
  <si>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</si>
  <si>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 xml:space="preserve">Муниципальная программа  "Создание и развитие туристской инфраструктуры в городском округе "поселок Палана" на 2015-2016 годы </t>
  </si>
  <si>
    <t>12 0 00 00000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</si>
  <si>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</si>
  <si>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</si>
  <si>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</si>
  <si>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</si>
  <si>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</si>
  <si>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</si>
  <si>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</si>
  <si>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</si>
  <si>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</si>
  <si>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</si>
  <si>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</si>
  <si>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</si>
  <si>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</si>
  <si>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Муниципальная программа "Развитие образования в городском округе "поселок Палана" на 2016-2020 годы"</t>
  </si>
  <si>
    <t>4.3</t>
  </si>
  <si>
    <t>Подпрограмма "Организация отдыха,оздоровления и занятости детей и молодежи городского округа "поселок Палана"</t>
  </si>
  <si>
    <t>Муниципальная программа "Профилактика правонарушений и преступлений на территории городского округа "поселок Палана" на 2016-2017 годы"</t>
  </si>
  <si>
    <t>Муниципальная программа "Повышение безопасности дорожного движения на территории городского округа "поселок Палана" на 2016-2017 годы"</t>
  </si>
  <si>
    <t>8.1</t>
  </si>
  <si>
    <t>Муниципальная программа  "Создание и развитие туристкой инфраструктуры в городском округе "поселок Палана" на 2015-2016 годы</t>
  </si>
  <si>
    <t>0700</t>
  </si>
  <si>
    <t>0500</t>
  </si>
  <si>
    <t>13.</t>
  </si>
  <si>
    <t>Расходы на реализацию муниципальных  программ (зарезервированные ассигнования)</t>
  </si>
  <si>
    <t xml:space="preserve">Подпрограмма "Чистая вода в городском округе "поселок Палана". 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</si>
  <si>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</si>
  <si>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>8.2</t>
  </si>
  <si>
    <t>Подпрограмма "Чистая вода в городском округе "поселок Палана"</t>
  </si>
  <si>
    <t xml:space="preserve"> в том числе расходы за счет средств федерального бюджета </t>
  </si>
  <si>
    <t>Муниципальная программа  "Профилактика правонарушений и преступлений на территории городского округа "поселок Палана" 2016-2017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</si>
  <si>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2016-2017 годы" </t>
  </si>
  <si>
    <t>05 1 01 00000</t>
  </si>
  <si>
    <t>06 1 01 00000</t>
  </si>
  <si>
    <t>01 1 01 00000</t>
  </si>
  <si>
    <t xml:space="preserve">Основное мероприятие "Обеспечение жильем молодых семей в городском округе "поселок Палана" </t>
  </si>
  <si>
    <t>11 0 01 00000</t>
  </si>
  <si>
    <t>Основное мероприятие "Создание и развитие туристкой инфраструктуры в городском округе "поселок Палана"  (софинансирование из местного бюджета)</t>
  </si>
  <si>
    <t>Основное мероприятие " Обеспечение деятельности Комитета"</t>
  </si>
  <si>
    <t>10 2 20 11010</t>
  </si>
  <si>
    <t>10 2 21 00000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</si>
  <si>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 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</si>
  <si>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</si>
  <si>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</si>
  <si>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Муниципальная программа "Развитие образования в городском округе "поселок Палана" на 2016-2017 годы"</t>
  </si>
  <si>
    <t xml:space="preserve">Муниципальная программа "Развитие образования в городском округе "поселок Палана" на 2016-2017 годы". </t>
  </si>
  <si>
    <t xml:space="preserve">Муниципальная программа «Развитие образования в городском округе» на 2016-2017 годы» </t>
  </si>
  <si>
    <t xml:space="preserve">Муниципальная программа "Социальная поддержка граждан в городском округе "поселок Палана" на 2016-2020 годы". </t>
  </si>
  <si>
    <t>Субвенции по предоставлению единовременной денежной выплаты гражданам, усыновившим (удочерившим) ребенка (детей) в Камчатском крае</t>
  </si>
  <si>
    <t>02 2 20 40101</t>
  </si>
  <si>
    <t xml:space="preserve">09 1 00 00000 </t>
  </si>
  <si>
    <t>09 1 10 09990</t>
  </si>
  <si>
    <t>09 1 20 09990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</si>
  <si>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</si>
  <si>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Основное мероприятие "Ремонт и восстановление объектов капитального строительства муниципальной собственности"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</si>
  <si>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</si>
  <si>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Основное мероприятие "Организация проведения работ по определению цены подлежащего приватизации муниципального имущества"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</si>
  <si>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</si>
  <si>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</si>
  <si>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</si>
  <si>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</si>
  <si>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04 3 30 00000</t>
  </si>
  <si>
    <t>04 4 40 00000</t>
  </si>
  <si>
    <t>04 2 30 00000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</si>
  <si>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</si>
  <si>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</si>
  <si>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 xml:space="preserve">99 0 00 11080 </t>
  </si>
  <si>
    <t>Муниципальная программа  "Профилактика правонарушений и преступлений на территории городского округа "поселок Палана" на 2016-2017 годы"</t>
  </si>
  <si>
    <t xml:space="preserve">99 0 00 11120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</si>
  <si>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</t>
  </si>
  <si>
    <t>Подпрограмма  "Чистая вода в городском округе "поселок Палана"</t>
  </si>
  <si>
    <t xml:space="preserve">08 2 21 40070 </t>
  </si>
  <si>
    <t>Основное мероприятие "Патриотическое воспитание граждан в городском округе "поселок Палана".</t>
  </si>
  <si>
    <t>02 1 13 21030</t>
  </si>
  <si>
    <t>Муниципальная программа  "Обеспечение жильем молодых семей в городском округе "поселок Палана" на 2015-2019 годы"</t>
  </si>
  <si>
    <t xml:space="preserve">Основное мероприятие  "Обеспечение жильем молодых семей в городском округе "поселок Палана" </t>
  </si>
  <si>
    <t>02 3 36  52600</t>
  </si>
  <si>
    <t xml:space="preserve">Основное мероприятие "Развитие физической культуры в городском округе "поселок Палана" </t>
  </si>
  <si>
    <t>Управление Федерального казначейства по Камчатскому краю</t>
  </si>
  <si>
    <t>10 0 00 00000</t>
  </si>
  <si>
    <t>10 1 11 00000</t>
  </si>
  <si>
    <t>10 1 11 11050</t>
  </si>
  <si>
    <t>10 1 12 00000</t>
  </si>
  <si>
    <t>10 1 12 11050</t>
  </si>
  <si>
    <t>10 1 13 00000</t>
  </si>
  <si>
    <t>10 1 13 11050</t>
  </si>
  <si>
    <t>10 1 14 00000</t>
  </si>
  <si>
    <t>10 1 14 11050</t>
  </si>
  <si>
    <t>10 1 17 00000</t>
  </si>
  <si>
    <t>10 1 17 11050</t>
  </si>
  <si>
    <t>08 2 21 40070</t>
  </si>
  <si>
    <t>03 1 11 00000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</si>
  <si>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</si>
  <si>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</si>
  <si>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</si>
  <si>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</si>
  <si>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</si>
  <si>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</si>
  <si>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</si>
  <si>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</si>
  <si>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</si>
  <si>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</si>
  <si>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</si>
  <si>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</si>
  <si>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</t>
  </si>
  <si>
    <t>Основное мероприятие "Реконструкция внутрипоселковых сетей водопровода п.г.т. Палана, Тигильского района Камчатского края"(за счет средств  субсидий из бюджета краевого).</t>
  </si>
  <si>
    <t>Основное мероприятие "Котельная "Центральная" п.г.т. Палана. Техническое перевооружение кательной на работу в водогрейном режиме. Россия, Камчатский край, п.г.т. Палана, ул. Поротова,13" (за счет средств субсидии на реализацию инвестиционных мероприятий из краевого бюджета).</t>
  </si>
  <si>
    <t>Приложение №8</t>
  </si>
  <si>
    <t>Основное мероприятие " Обеспечение деятельности Комитета по управлению муниципальным имуществом"</t>
  </si>
  <si>
    <t xml:space="preserve"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 </t>
  </si>
  <si>
    <t xml:space="preserve"> "О бюджете городского округа "поселок Палана" на 2016 год"</t>
  </si>
  <si>
    <t>"О бюджете городского округа "поселок Палана" на 2016 год"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</si>
  <si>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</si>
  <si>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</si>
  <si>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безвозмездные поступления в бюджеты городских округов</t>
  </si>
  <si>
    <t>08 2 21 S1130</t>
  </si>
  <si>
    <t>08 1 14 S1130</t>
  </si>
  <si>
    <t>000 2 02 01003 04 0000 151</t>
  </si>
  <si>
    <t>02 3 34 40160</t>
  </si>
  <si>
    <t>02 1 16 21070</t>
  </si>
  <si>
    <t>Непрограммные расходы. Расходы на исполнение обязательств по исполнительным документам</t>
  </si>
  <si>
    <t>99 0 00 11180</t>
  </si>
  <si>
    <t>99 0 00 40280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</si>
  <si>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 в т.ч.</t>
  </si>
  <si>
    <t xml:space="preserve">на реализацию программы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крае") </t>
  </si>
  <si>
    <t>на реализацию программы "Развитие культуры в Камчатском крае на 2014-2018 годы" Подпрограмма "Обеспечение условий реализации"</t>
  </si>
  <si>
    <t xml:space="preserve">на реализацию программы "Физическая культура, спорт, молодежная политика, отдых и оздоровление детей в Камчатском крае на 2014-2018 годы" Подпрограмма "Организация отдыха и оздоровления детей и молодежи в Камчатском крае") </t>
  </si>
  <si>
    <t>на реализацию программы "Развитие экономики и внешнеэкономической деятельности Камчатского края на 2014-2018 годы". Подпрограмма "Развитие субъектов малого и среднего предпринимательства".</t>
  </si>
  <si>
    <t>Основное мероприятие "Проведение мероприятий, направленных на реконструкцию и строительство систем водоснаюжения" (софинансирование из местного бюджета).</t>
  </si>
  <si>
    <t>08 2 22 11130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</si>
  <si>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</si>
  <si>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08 2 22 40060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</si>
  <si>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водоотведения"(субсидии за счет средств краевого бюджета).</t>
  </si>
  <si>
    <t>08 1 16 40060</t>
  </si>
  <si>
    <t>08 1 16 11130</t>
  </si>
  <si>
    <t>Основное мероприятие "Проведение мероприятий по установке коллективых (общедомовых) приборов учета в многоквартирных домах городского округа  "поселок Палана", индивидуальных приборов учета  для малоимущих граждан, узлов учета тепловой  энергии  на источниках тепло-, водоснабжения на отпуск коммунальных ресурсов"(софинансирование из местного бюджета).</t>
  </si>
  <si>
    <t>Основное мероприятие "Проведение мероприятий по установке коллективых (общедомовых) приборов учета в многоквартирных домах городского округа  "поселок Палана", индивидуальных приборов учета  для малоимущих граждан, узлов учета тепловой  энергии  на источниках тепло-, водоснабжения на отпуск коммунальных ресурсов" за счет средств краевого бюджета</t>
  </si>
  <si>
    <t>08 1 13 40060</t>
  </si>
  <si>
    <t>Основное мероприятие " Проведение мероприятий, направленных на ремонт ветхих и аварийных сетей" за счет средств краевого бюджета</t>
  </si>
  <si>
    <t>08 1 13 11130</t>
  </si>
  <si>
    <t>Другие вопросы в области национальной экономики</t>
  </si>
  <si>
    <t>0412</t>
  </si>
  <si>
    <t>07 1 21 40060</t>
  </si>
  <si>
    <t>Предоставление субсидий бюджетным, автономным учреждениям и иным некоммерческим организациям</t>
  </si>
  <si>
    <t>07 1 21 09990</t>
  </si>
  <si>
    <t>07 1 31 40060</t>
  </si>
  <si>
    <t>07 1 31 09990</t>
  </si>
  <si>
    <t>Основное мероприятие "Оказание мер государственной поддержки субъектам малого и среднего предпринимательства" (софинансирование из местного бюджета инвестиционных мероприятий).</t>
  </si>
  <si>
    <t>Основное мероприятие " Проведение мероприятий, направленных на ремонт ветхих и аварийных сетей" (софинансирование из местного бюджета).</t>
  </si>
  <si>
    <t>на реализацию программы "Физическая культура, спорт, молодежная политика, отдых и оздоровление детей в Камчатском крае на 2014-2018 годы" Подпрограмма "Развитие массовой физической культуры и спорта в Камчатском крае"</t>
  </si>
  <si>
    <t>Субсидии некоммерческим организациям (за исключением государственных (муниципальных) учреждений)</t>
  </si>
  <si>
    <t>07 1 31 R0640</t>
  </si>
  <si>
    <t>99 0 00 11170</t>
  </si>
  <si>
    <t>Обеспечение затрат в связи с выполнением работ в жилищно-коммунальной сфере</t>
  </si>
  <si>
    <t>04 1 12 09990</t>
  </si>
  <si>
    <t>04 1 12 40060</t>
  </si>
  <si>
    <t>04 1 13 09990</t>
  </si>
  <si>
    <t>04 1 13 40060</t>
  </si>
  <si>
    <t>04 3 31 00000</t>
  </si>
  <si>
    <t>04 3 31 40060</t>
  </si>
  <si>
    <t>Основное мероприятие. Приобретение технологического оборудования, мебели для муниципальных дошкольных образовательных учреждений. (Софинансирование из местного бюджета)</t>
  </si>
  <si>
    <t>Основное мероприятие. Проведение муниципальных дошкольных образовательных учреждений в соответствии с требованиями СанПин, капитальный ремонт,  развитие альтернативных форм дошкольного образования (Софинансирование из местного бюджета)</t>
  </si>
  <si>
    <t>Основное мероприятие "Организация отдыха, оздоровления и занятости детей и молодежи городского округа "поселок Палана"</t>
  </si>
  <si>
    <t>04 2 32 40060</t>
  </si>
  <si>
    <t>Основное мероприятие. Оснащение школы учебным и наглядным оборудованием (приобретение ноутбука для кабинета родного языка).</t>
  </si>
  <si>
    <t>04 2 33 40060</t>
  </si>
  <si>
    <t>04 2 33 09990</t>
  </si>
  <si>
    <t>Основное мероприятие. Обеспечение школьных пищеблоков современным технологическим оборудованием, посудой, мебелью для обеденных зон школьных столовых. (софинансирование из местного бюджета)</t>
  </si>
  <si>
    <t>Основное мероприятие. Обеспечение школьных пищеблоков современным технологическим оборудованием, посудой, мебелью для обеденных зон школьных столовых за счет средств краевого бюджета</t>
  </si>
  <si>
    <t>04 4 41 09990</t>
  </si>
  <si>
    <t>03 1 11 40060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</si>
  <si>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за счет средств краевого бюджета </t>
  </si>
  <si>
    <t>1102</t>
  </si>
  <si>
    <t>Массовый спорт</t>
  </si>
  <si>
    <t>01 1 14 40060</t>
  </si>
  <si>
    <t>01 1 10 00000</t>
  </si>
  <si>
    <t>Основное мероприятие. Приобретение спортивного инвентаря и оборудования для работы спортивных секций, спортивных школ.</t>
  </si>
  <si>
    <t>Основное мероприятие "Оказание мер государственной поддержки субъектам малого и среднего предпринимательства" за счет средств  краевого бюджета</t>
  </si>
  <si>
    <t>Муниципальная программа "Развитие физической культуры и спорта и реализация мероприятий в сфере молодежной политики в городском округе "поселок Палана" на  2016-2020 годы"</t>
  </si>
  <si>
    <t>Основное мероприятие Развитие физической культуры и спорта и реализация мероприятий в сфере молодежной политики в городском округе "поселок Палана".</t>
  </si>
  <si>
    <t>Основное мероприятие "Оказание мер государственной поддержки субъектам малого и среднего предпринимательства" за счет средств краевого бюджета</t>
  </si>
  <si>
    <t>Основное мероприятие "Реконструкция внутрипоселковых сетей водопровода п.г.т. Палана, Тигильского района Камчатского края"(за счет средств  субсидий  краевого бюджета).</t>
  </si>
  <si>
    <t>Основное мероприятие. Приобретение технологического оборудования, мебели для муниципальных дошкольных образовательных учреждений" за счет средств краевого бюджета.</t>
  </si>
  <si>
    <t>Основное мероприятие. Проведение муниципальных дошкольных образовательных учреждений в соответствии с требованиями СанПин, капитальный ремонт,  развитие альтернативных форм дошкольного образования за счет средств  краевого бюджета.</t>
  </si>
  <si>
    <t>2 02 03121 04 0000 151</t>
  </si>
  <si>
    <t>Субвенции бюджетам городских округов на проведение Всероссийской сельскохозяйственной переписи в 2016 году</t>
  </si>
  <si>
    <t>000 2 02 03121 04 0000 151</t>
  </si>
  <si>
    <t>на реализацию программы "Реализация государственной национальной политики и укрепление гражданского единства в Камчатском крае на 2014-2018 годы". Подпрограмма "Укрепление гражданского единства и гармонизация межнациональных отношений в Камчатском крае"</t>
  </si>
  <si>
    <t>Сельское хозяйство и рыболовство</t>
  </si>
  <si>
    <t>0405</t>
  </si>
  <si>
    <t>99 0 00 55 910</t>
  </si>
  <si>
    <t xml:space="preserve">Непрограммные расходы. Субвенции на осуществление государственных полномочий Камчатского края на проведение Всероссийской сельскохозяйственной переписи 2016 года </t>
  </si>
  <si>
    <t>Основное мероприятие "Основное мероприятие. Мероприятия направленные на профилактику межнациональных конфликтов, сохранение и развитие культуры и языков коренных малочисленных народов Севера."</t>
  </si>
  <si>
    <t>03 1 12 00000</t>
  </si>
  <si>
    <t>03 1 12 40060</t>
  </si>
  <si>
    <t>1.2.</t>
  </si>
  <si>
    <t>12</t>
  </si>
  <si>
    <t>Основное мероприятие " Проведение капитального ремонта крыльца МКОУ "Средняя общеобразовательная школа № 1 пгт. Палана" за счет средств краевого бюджета</t>
  </si>
  <si>
    <t>Основное мероприятие " Проведение капитального ремонта крыльца МКОУ "Средняя общеобразовательная школа № 1 пгт. Палана" (софинансирование из местного бюджета).</t>
  </si>
  <si>
    <t>04 2 24 40060</t>
  </si>
  <si>
    <t>04 2 24 09990</t>
  </si>
  <si>
    <t>на реализацию подпрограммы "Устойчивое развитие коренных малочисленных народов Севера, Сибири и Дальнего Востока, проживающих в Камчатском крае"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</si>
  <si>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за счет средств краевого бюджета</t>
  </si>
  <si>
    <t>на реализацию программы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крае".  на проведение капитального ремонта крыльца МКОУ "Средняя общеобразовательная школа № 1 пгт. Палана"</t>
  </si>
  <si>
    <t>Основное мероприятие "Мероприятия направленные на профилактику межнациональных конфликтов, сохранение и развитие культуры и языков коренных малочисленных народов Севера."</t>
  </si>
  <si>
    <t>Приложение №2</t>
  </si>
  <si>
    <t>О внесении изменений  в НПА О бюджете городского округа "поселок Палана" на 2016 год</t>
  </si>
  <si>
    <t xml:space="preserve"> от «22» декабря 2015 г. № 18-НПА/06-15</t>
  </si>
  <si>
    <t>Приложение №3</t>
  </si>
  <si>
    <t>09 1 10 40220</t>
  </si>
  <si>
    <t>(тыс.рублей)</t>
  </si>
  <si>
    <t xml:space="preserve">10 0 10 00000 </t>
  </si>
  <si>
    <t>Приложение №6</t>
  </si>
  <si>
    <t>08 1 17 40070</t>
  </si>
  <si>
    <t>Основное мероприятие Реконструкция ВЛ ,0,38 кВ с КТП 6/0.4 кВ в п.Палана ( в том числе проектные работы)</t>
  </si>
  <si>
    <t>Субсидии бюджетам городских округов на софинансирование капитальных вложений в объекты муниципальной собственности из них:</t>
  </si>
  <si>
    <t xml:space="preserve">на реализацию подпрограммы "Создание и развитие туристической инфраструктуры в Камчатском крае" Реконструкция здания ул.Поротова д.24субсидии на </t>
  </si>
  <si>
    <t>на реализацию  программы "Энергоэфективность,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 "подпрограмма "Чистая вода в городском округе "поселок Палана"</t>
  </si>
  <si>
    <t>на реализацию подпрограммы "Энергосбережение и повышение энергетической эффективности в Камчатском крае". Проведение мероприятий , направленных на ремонт ветхих и аварийных сетей</t>
  </si>
  <si>
    <t>на реализацию подпрограммы"Энергосбережение и повышение энергетической эффективности в Камчатском крае" . Проведение мероприятий по установке коллективных (общедомовых) приборов учета  в многоквартирных домах .</t>
  </si>
  <si>
    <t>Основное мероприятие "Реконструкция ВЛ ,0,38 кВ с КТП 6/0.4 кВ в п.Палана ( в том числе проектные работы)"</t>
  </si>
  <si>
    <r>
  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. Субсидии, за исключением субсидий на софинансирование капитальных вложений в объекты государственной (муниципальной ) собственности -  из них</t>
    </r>
    <r>
      <rPr>
        <sz val="11"/>
        <color indexed="10"/>
        <rFont val="Times New Roman"/>
        <family val="1"/>
      </rPr>
      <t>:</t>
    </r>
  </si>
  <si>
    <t>на реализацию подпрограммы "Энергосбережение и повышение энергетической эффективности в Камчатском крае . Реконструкция ВЛ 0.38 кВ с КТП 6/0.4 кВ в п. Палана ( в том числе проектные работы)</t>
  </si>
  <si>
    <t>на реализацию подпрограммы "Энергосбережение и повышение энергетической эффективности в Камчатском крае ." Котельная "Центральная" п.г.т. Палана. Техническое перевооружение котельной н работу в водогрейном режиме.</t>
  </si>
  <si>
    <t>на реализацию подпрограммы "Чистая вода в Камчатском крае" Реконструкция внутрипоселковых сетей водопровода п.г.т. Палана Тигильского района</t>
  </si>
  <si>
    <t xml:space="preserve"> от « 17 » июня 2016 г. № 08-НПА/06-16</t>
  </si>
  <si>
    <t xml:space="preserve">  от « 17 » июня 2016 г. № 08-НПА/06-16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</si>
</sst>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78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5" fillId="0" borderId="0" xfId="0" applyNumberFormat="1" applyFont="1" applyFill="1" applyBorder="1" applyAlignment="1">
      <alignment horizontal="center" vertical="center"/>
    </xf>
    <xf numFmtId="0" fontId="2" fillId="0" borderId="0" xfId="55" applyFont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56" applyNumberFormat="1" applyFont="1" applyFill="1" applyAlignment="1">
      <alignment horizontal="center" vertical="center"/>
      <protection/>
    </xf>
    <xf numFmtId="0" fontId="6" fillId="0" borderId="0" xfId="56" applyNumberFormat="1" applyFont="1" applyFill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right" wrapText="1"/>
    </xf>
    <xf numFmtId="49" fontId="31" fillId="0" borderId="10" xfId="0" applyNumberFormat="1" applyFont="1" applyFill="1" applyBorder="1" applyAlignment="1">
      <alignment horizontal="right" wrapText="1"/>
    </xf>
    <xf numFmtId="0" fontId="2" fillId="0" borderId="0" xfId="56" applyNumberFormat="1" applyFont="1" applyFill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9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Alignment="1">
      <alignment horizontal="right" vertical="center"/>
      <protection/>
    </xf>
    <xf numFmtId="0" fontId="31" fillId="0" borderId="10" xfId="0" applyNumberFormat="1" applyFont="1" applyFill="1" applyBorder="1" applyAlignment="1">
      <alignment horizontal="justify" vertical="top" wrapText="1"/>
    </xf>
    <xf numFmtId="0" fontId="33" fillId="0" borderId="10" xfId="0" applyNumberFormat="1" applyFont="1" applyFill="1" applyBorder="1" applyAlignment="1">
      <alignment horizontal="justify" vertical="top" wrapText="1"/>
    </xf>
    <xf numFmtId="0" fontId="2" fillId="0" borderId="0" xfId="56" applyNumberFormat="1" applyFont="1" applyFill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55" applyNumberFormat="1" applyFont="1" applyFill="1" applyBorder="1" applyAlignment="1">
      <alignment horizontal="center"/>
      <protection/>
    </xf>
    <xf numFmtId="0" fontId="31" fillId="0" borderId="11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justify" vertical="top" wrapText="1"/>
    </xf>
    <xf numFmtId="16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0" xfId="56" applyNumberFormat="1" applyFont="1" applyFill="1" applyBorder="1" applyAlignment="1">
      <alignment vertical="center"/>
      <protection/>
    </xf>
    <xf numFmtId="0" fontId="2" fillId="0" borderId="0" xfId="56" applyNumberFormat="1" applyFont="1" applyFill="1" applyAlignment="1">
      <alignment vertical="center"/>
      <protection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2" fontId="1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0" borderId="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vertical="top"/>
    </xf>
    <xf numFmtId="2" fontId="3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right" wrapText="1"/>
    </xf>
    <xf numFmtId="165" fontId="3" fillId="34" borderId="10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justify" vertical="top" wrapText="1"/>
    </xf>
    <xf numFmtId="49" fontId="9" fillId="34" borderId="10" xfId="0" applyNumberFormat="1" applyFont="1" applyFill="1" applyBorder="1" applyAlignment="1">
      <alignment horizontal="right" wrapText="1"/>
    </xf>
    <xf numFmtId="165" fontId="9" fillId="34" borderId="10" xfId="0" applyNumberFormat="1" applyFont="1" applyFill="1" applyBorder="1" applyAlignment="1">
      <alignment horizontal="right"/>
    </xf>
    <xf numFmtId="2" fontId="1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justify" vertical="top" wrapText="1"/>
    </xf>
    <xf numFmtId="49" fontId="14" fillId="34" borderId="10" xfId="0" applyNumberFormat="1" applyFont="1" applyFill="1" applyBorder="1" applyAlignment="1">
      <alignment horizontal="right" wrapText="1"/>
    </xf>
    <xf numFmtId="2" fontId="13" fillId="34" borderId="10" xfId="0" applyNumberFormat="1" applyFont="1" applyFill="1" applyBorder="1" applyAlignment="1">
      <alignment horizontal="justify" vertical="top"/>
    </xf>
    <xf numFmtId="0" fontId="16" fillId="34" borderId="10" xfId="0" applyFont="1" applyFill="1" applyBorder="1" applyAlignment="1">
      <alignment horizontal="justify" vertical="top"/>
    </xf>
    <xf numFmtId="165" fontId="9" fillId="34" borderId="10" xfId="0" applyNumberFormat="1" applyFont="1" applyFill="1" applyBorder="1" applyAlignment="1">
      <alignment horizontal="right" wrapText="1"/>
    </xf>
    <xf numFmtId="0" fontId="13" fillId="34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left" vertical="top" wrapText="1"/>
    </xf>
    <xf numFmtId="2" fontId="9" fillId="34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justify" vertical="top"/>
    </xf>
    <xf numFmtId="49" fontId="16" fillId="34" borderId="10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wrapText="1"/>
    </xf>
    <xf numFmtId="0" fontId="16" fillId="34" borderId="14" xfId="0" applyFont="1" applyFill="1" applyBorder="1" applyAlignment="1">
      <alignment horizontal="justify" vertical="top"/>
    </xf>
    <xf numFmtId="49" fontId="9" fillId="34" borderId="13" xfId="53" applyNumberFormat="1" applyFont="1" applyFill="1" applyBorder="1" applyAlignment="1">
      <alignment horizontal="left" wrapText="1"/>
      <protection/>
    </xf>
    <xf numFmtId="2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49" fontId="3" fillId="34" borderId="10" xfId="53" applyNumberFormat="1" applyFont="1" applyFill="1" applyBorder="1" applyAlignment="1">
      <alignment horizontal="left" wrapText="1"/>
      <protection/>
    </xf>
    <xf numFmtId="0" fontId="9" fillId="34" borderId="15" xfId="53" applyNumberFormat="1" applyFont="1" applyFill="1" applyBorder="1" applyAlignment="1">
      <alignment horizontal="left" wrapText="1"/>
      <protection/>
    </xf>
    <xf numFmtId="0" fontId="16" fillId="34" borderId="11" xfId="0" applyFont="1" applyFill="1" applyBorder="1" applyAlignment="1">
      <alignment horizontal="justify" vertical="top"/>
    </xf>
    <xf numFmtId="2" fontId="13" fillId="34" borderId="11" xfId="0" applyNumberFormat="1" applyFont="1" applyFill="1" applyBorder="1" applyAlignment="1">
      <alignment horizontal="justify" vertical="top" wrapText="1"/>
    </xf>
    <xf numFmtId="49" fontId="9" fillId="34" borderId="11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7" fillId="34" borderId="0" xfId="0" applyFont="1" applyFill="1" applyAlignment="1">
      <alignment wrapText="1"/>
    </xf>
    <xf numFmtId="0" fontId="30" fillId="34" borderId="0" xfId="0" applyFont="1" applyFill="1" applyAlignment="1">
      <alignment/>
    </xf>
    <xf numFmtId="2" fontId="15" fillId="34" borderId="10" xfId="0" applyNumberFormat="1" applyFont="1" applyFill="1" applyBorder="1" applyAlignment="1">
      <alignment horizontal="justify" vertical="top" wrapText="1"/>
    </xf>
    <xf numFmtId="165" fontId="14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wrapText="1"/>
    </xf>
    <xf numFmtId="49" fontId="9" fillId="34" borderId="16" xfId="0" applyNumberFormat="1" applyFont="1" applyFill="1" applyBorder="1" applyAlignment="1">
      <alignment horizontal="right" wrapText="1"/>
    </xf>
    <xf numFmtId="2" fontId="9" fillId="34" borderId="17" xfId="0" applyNumberFormat="1" applyFont="1" applyFill="1" applyBorder="1" applyAlignment="1">
      <alignment horizontal="justify" vertical="top" wrapText="1"/>
    </xf>
    <xf numFmtId="0" fontId="13" fillId="34" borderId="10" xfId="0" applyNumberFormat="1" applyFont="1" applyFill="1" applyBorder="1" applyAlignment="1">
      <alignment horizontal="justify" vertical="top" wrapText="1"/>
    </xf>
    <xf numFmtId="2" fontId="9" fillId="34" borderId="18" xfId="0" applyNumberFormat="1" applyFont="1" applyFill="1" applyBorder="1" applyAlignment="1">
      <alignment horizontal="justify" vertical="top" wrapText="1"/>
    </xf>
    <xf numFmtId="2" fontId="14" fillId="34" borderId="10" xfId="0" applyNumberFormat="1" applyFont="1" applyFill="1" applyBorder="1" applyAlignment="1">
      <alignment horizontal="justify" vertical="top" wrapText="1"/>
    </xf>
    <xf numFmtId="2" fontId="9" fillId="34" borderId="15" xfId="53" applyNumberFormat="1" applyFont="1" applyFill="1" applyBorder="1" applyAlignment="1">
      <alignment horizontal="left" wrapText="1"/>
      <protection/>
    </xf>
    <xf numFmtId="2" fontId="9" fillId="34" borderId="10" xfId="53" applyNumberFormat="1" applyFont="1" applyFill="1" applyBorder="1" applyAlignment="1">
      <alignment horizontal="left" wrapText="1"/>
      <protection/>
    </xf>
    <xf numFmtId="2" fontId="9" fillId="34" borderId="18" xfId="53" applyNumberFormat="1" applyFont="1" applyFill="1" applyBorder="1" applyAlignment="1">
      <alignment horizontal="left" wrapText="1"/>
      <protection/>
    </xf>
    <xf numFmtId="0" fontId="9" fillId="34" borderId="10" xfId="53" applyNumberFormat="1" applyFont="1" applyFill="1" applyBorder="1" applyAlignment="1">
      <alignment horizontal="left" wrapText="1"/>
      <protection/>
    </xf>
    <xf numFmtId="0" fontId="42" fillId="0" borderId="10" xfId="0" applyNumberFormat="1" applyFont="1" applyFill="1" applyBorder="1" applyAlignment="1">
      <alignment horizontal="justify" vertical="top" wrapText="1"/>
    </xf>
    <xf numFmtId="0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NumberFormat="1" applyFont="1" applyFill="1" applyBorder="1" applyAlignment="1">
      <alignment horizontal="left" vertical="center" wrapText="1"/>
      <protection/>
    </xf>
    <xf numFmtId="0" fontId="6" fillId="0" borderId="10" xfId="58" applyNumberFormat="1" applyFont="1" applyFill="1" applyBorder="1" applyAlignment="1">
      <alignment horizontal="right" wrapText="1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justify" vertical="top" wrapText="1"/>
    </xf>
    <xf numFmtId="0" fontId="0" fillId="0" borderId="17" xfId="0" applyBorder="1" applyAlignment="1">
      <alignment horizontal="center" vertical="top"/>
    </xf>
    <xf numFmtId="169" fontId="6" fillId="0" borderId="10" xfId="0" applyNumberFormat="1" applyFont="1" applyFill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justify" vertical="top" wrapText="1"/>
    </xf>
    <xf numFmtId="2" fontId="5" fillId="0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left" wrapText="1"/>
    </xf>
    <xf numFmtId="165" fontId="7" fillId="34" borderId="10" xfId="0" applyNumberFormat="1" applyFont="1" applyFill="1" applyBorder="1" applyAlignment="1">
      <alignment horizontal="right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left" wrapText="1"/>
    </xf>
    <xf numFmtId="165" fontId="5" fillId="34" borderId="10" xfId="0" applyNumberFormat="1" applyFont="1" applyFill="1" applyBorder="1" applyAlignment="1">
      <alignment horizontal="right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left" wrapText="1"/>
    </xf>
    <xf numFmtId="165" fontId="5" fillId="34" borderId="10" xfId="0" applyNumberFormat="1" applyFont="1" applyFill="1" applyBorder="1" applyAlignment="1">
      <alignment horizontal="right"/>
    </xf>
    <xf numFmtId="49" fontId="32" fillId="34" borderId="10" xfId="0" applyNumberFormat="1" applyFont="1" applyFill="1" applyBorder="1" applyAlignment="1">
      <alignment horizontal="left" wrapText="1"/>
    </xf>
    <xf numFmtId="165" fontId="32" fillId="34" borderId="10" xfId="0" applyNumberFormat="1" applyFont="1" applyFill="1" applyBorder="1" applyAlignment="1">
      <alignment horizontal="right" wrapText="1"/>
    </xf>
    <xf numFmtId="0" fontId="5" fillId="34" borderId="10" xfId="0" applyNumberFormat="1" applyFont="1" applyFill="1" applyBorder="1" applyAlignment="1">
      <alignment horizontal="left" wrapText="1"/>
    </xf>
    <xf numFmtId="177" fontId="5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left" wrapText="1"/>
    </xf>
    <xf numFmtId="165" fontId="7" fillId="34" borderId="10" xfId="0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justify"/>
    </xf>
    <xf numFmtId="49" fontId="34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justify" vertical="top" wrapText="1"/>
    </xf>
    <xf numFmtId="49" fontId="3" fillId="34" borderId="11" xfId="0" applyNumberFormat="1" applyFont="1" applyFill="1" applyBorder="1" applyAlignment="1">
      <alignment horizontal="right" wrapText="1"/>
    </xf>
    <xf numFmtId="0" fontId="13" fillId="34" borderId="11" xfId="0" applyNumberFormat="1" applyFont="1" applyFill="1" applyBorder="1" applyAlignment="1">
      <alignment horizontal="justify" vertical="top" wrapText="1"/>
    </xf>
    <xf numFmtId="0" fontId="9" fillId="34" borderId="14" xfId="54" applyNumberFormat="1" applyFont="1" applyFill="1" applyBorder="1" applyAlignment="1">
      <alignment wrapText="1"/>
      <protection/>
    </xf>
    <xf numFmtId="0" fontId="26" fillId="34" borderId="10" xfId="54" applyNumberFormat="1" applyFont="1" applyFill="1" applyBorder="1" applyAlignment="1">
      <alignment wrapText="1"/>
      <protection/>
    </xf>
    <xf numFmtId="49" fontId="9" fillId="34" borderId="15" xfId="53" applyNumberFormat="1" applyFont="1" applyFill="1" applyBorder="1" applyAlignment="1">
      <alignment horizontal="left" wrapText="1"/>
      <protection/>
    </xf>
    <xf numFmtId="49" fontId="9" fillId="34" borderId="10" xfId="53" applyNumberFormat="1" applyFont="1" applyFill="1" applyBorder="1" applyAlignment="1">
      <alignment horizontal="left" wrapText="1"/>
      <protection/>
    </xf>
    <xf numFmtId="49" fontId="20" fillId="34" borderId="10" xfId="0" applyNumberFormat="1" applyFont="1" applyFill="1" applyBorder="1" applyAlignment="1">
      <alignment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justify" vertical="top" wrapText="1"/>
    </xf>
    <xf numFmtId="49" fontId="7" fillId="34" borderId="12" xfId="53" applyNumberFormat="1" applyFont="1" applyFill="1" applyBorder="1" applyAlignment="1">
      <alignment horizontal="left" vertical="top" wrapText="1"/>
      <protection/>
    </xf>
    <xf numFmtId="49" fontId="3" fillId="34" borderId="12" xfId="53" applyNumberFormat="1" applyFont="1" applyFill="1" applyBorder="1" applyAlignment="1">
      <alignment horizontal="right"/>
      <protection/>
    </xf>
    <xf numFmtId="0" fontId="3" fillId="34" borderId="17" xfId="0" applyFont="1" applyFill="1" applyBorder="1" applyAlignment="1">
      <alignment horizontal="justify" vertical="top"/>
    </xf>
    <xf numFmtId="0" fontId="9" fillId="34" borderId="10" xfId="0" applyNumberFormat="1" applyFont="1" applyFill="1" applyBorder="1" applyAlignment="1">
      <alignment vertical="top" wrapText="1"/>
    </xf>
    <xf numFmtId="0" fontId="20" fillId="34" borderId="10" xfId="0" applyFont="1" applyFill="1" applyBorder="1" applyAlignment="1">
      <alignment wrapText="1"/>
    </xf>
    <xf numFmtId="0" fontId="9" fillId="34" borderId="18" xfId="0" applyNumberFormat="1" applyFont="1" applyFill="1" applyBorder="1" applyAlignment="1">
      <alignment horizontal="justify" vertical="top" wrapText="1"/>
    </xf>
    <xf numFmtId="0" fontId="9" fillId="34" borderId="15" xfId="0" applyNumberFormat="1" applyFont="1" applyFill="1" applyBorder="1" applyAlignment="1">
      <alignment horizontal="justify" vertical="top" wrapText="1"/>
    </xf>
    <xf numFmtId="0" fontId="14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justify" vertical="top"/>
    </xf>
    <xf numFmtId="0" fontId="8" fillId="3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33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1" fillId="0" borderId="23" xfId="0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9" fontId="20" fillId="0" borderId="11" xfId="57" applyNumberFormat="1" applyFont="1" applyFill="1" applyBorder="1" applyAlignment="1">
      <alignment horizontal="center" vertical="center" wrapText="1"/>
      <protection/>
    </xf>
    <xf numFmtId="49" fontId="20" fillId="0" borderId="17" xfId="57" applyNumberFormat="1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49" fontId="5" fillId="34" borderId="11" xfId="0" applyNumberFormat="1" applyFont="1" applyFill="1" applyBorder="1" applyAlignment="1">
      <alignment horizontal="center" wrapText="1"/>
    </xf>
    <xf numFmtId="49" fontId="5" fillId="34" borderId="18" xfId="0" applyNumberFormat="1" applyFont="1" applyFill="1" applyBorder="1" applyAlignment="1">
      <alignment horizontal="center" wrapText="1"/>
    </xf>
    <xf numFmtId="49" fontId="5" fillId="34" borderId="17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34" borderId="0" xfId="0" applyFont="1" applyFill="1" applyAlignment="1">
      <alignment horizontal="center" wrapText="1"/>
    </xf>
    <xf numFmtId="0" fontId="9" fillId="34" borderId="11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2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39" fillId="0" borderId="0" xfId="59" applyNumberFormat="1" applyFont="1" applyFill="1" applyAlignment="1">
      <alignment horizontal="center" vertical="center"/>
      <protection/>
    </xf>
    <xf numFmtId="0" fontId="2" fillId="0" borderId="0" xfId="56" applyNumberFormat="1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56" applyNumberFormat="1" applyFont="1" applyFill="1" applyBorder="1" applyAlignment="1">
      <alignment horizontal="right" vertical="center"/>
      <protection/>
    </xf>
    <xf numFmtId="49" fontId="31" fillId="0" borderId="11" xfId="0" applyNumberFormat="1" applyFont="1" applyFill="1" applyBorder="1" applyAlignment="1">
      <alignment horizontal="center" vertical="top"/>
    </xf>
    <xf numFmtId="49" fontId="31" fillId="0" borderId="18" xfId="0" applyNumberFormat="1" applyFont="1" applyFill="1" applyBorder="1" applyAlignment="1">
      <alignment horizontal="center" vertical="top"/>
    </xf>
    <xf numFmtId="0" fontId="31" fillId="0" borderId="11" xfId="0" applyNumberFormat="1" applyFont="1" applyFill="1" applyBorder="1" applyAlignment="1">
      <alignment horizontal="justify" vertical="top" wrapText="1"/>
    </xf>
    <xf numFmtId="0" fontId="31" fillId="0" borderId="18" xfId="0" applyNumberFormat="1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33" fillId="0" borderId="11" xfId="0" applyNumberFormat="1" applyFont="1" applyFill="1" applyBorder="1" applyAlignment="1">
      <alignment horizontal="justify" vertical="top" wrapText="1"/>
    </xf>
    <xf numFmtId="0" fontId="33" fillId="0" borderId="18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ож 5,6" xfId="58"/>
    <cellStyle name="Обычный_ЦелПрограммыИСПОЛН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D129"/>
  <sheetViews>
    <sheetView view="pageBreakPreview"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8.125" style="114" customWidth="1"/>
    <col min="2" max="2" width="27.375" style="115" customWidth="1"/>
    <col min="3" max="3" width="60.625" style="115" customWidth="1"/>
    <col min="4" max="4" width="0.12890625" style="3" customWidth="1"/>
    <col min="5" max="16384" width="9.125" style="3" customWidth="1"/>
  </cols>
  <sheetData>
    <row r="1" spans="1:4" s="11" customFormat="1" ht="15" customHeight="1">
      <c r="A1" s="1"/>
      <c r="B1" s="241"/>
      <c r="C1" s="38" t="s">
        <v>362</v>
      </c>
      <c r="D1" s="12"/>
    </row>
    <row r="2" spans="1:4" s="11" customFormat="1" ht="15">
      <c r="A2" s="1"/>
      <c r="B2" s="303" t="s">
        <v>55</v>
      </c>
      <c r="C2" s="303"/>
      <c r="D2" s="12"/>
    </row>
    <row r="3" spans="1:4" s="11" customFormat="1" ht="15">
      <c r="A3" s="1"/>
      <c r="B3" s="303" t="s">
        <v>56</v>
      </c>
      <c r="C3" s="303"/>
      <c r="D3" s="12"/>
    </row>
    <row r="4" spans="1:4" s="11" customFormat="1" ht="15" customHeight="1">
      <c r="A4" s="303" t="s">
        <v>852</v>
      </c>
      <c r="B4" s="274"/>
      <c r="C4" s="274"/>
      <c r="D4" s="12"/>
    </row>
    <row r="5" spans="1:4" s="11" customFormat="1" ht="14.25" customHeight="1">
      <c r="A5" s="38"/>
      <c r="B5" s="210"/>
      <c r="C5" s="303" t="s">
        <v>871</v>
      </c>
      <c r="D5" s="274"/>
    </row>
    <row r="6" spans="1:4" s="11" customFormat="1" ht="14.25" customHeight="1">
      <c r="A6" s="10"/>
      <c r="B6" s="39"/>
      <c r="C6" s="38" t="s">
        <v>362</v>
      </c>
      <c r="D6" s="12"/>
    </row>
    <row r="7" spans="1:4" s="11" customFormat="1" ht="15" customHeight="1">
      <c r="A7" s="10"/>
      <c r="B7" s="39"/>
      <c r="C7" s="38" t="s">
        <v>57</v>
      </c>
      <c r="D7" s="12"/>
    </row>
    <row r="8" spans="1:4" s="11" customFormat="1" ht="15.75">
      <c r="A8" s="14" t="s">
        <v>247</v>
      </c>
      <c r="B8" s="303" t="s">
        <v>56</v>
      </c>
      <c r="C8" s="304"/>
      <c r="D8" s="12"/>
    </row>
    <row r="9" spans="1:4" s="11" customFormat="1" ht="15.75">
      <c r="A9" s="14"/>
      <c r="B9" s="303" t="s">
        <v>756</v>
      </c>
      <c r="C9" s="303"/>
      <c r="D9" s="12"/>
    </row>
    <row r="10" spans="1:4" s="11" customFormat="1" ht="15" customHeight="1">
      <c r="A10" s="14"/>
      <c r="B10" s="38"/>
      <c r="C10" s="38" t="s">
        <v>853</v>
      </c>
      <c r="D10" s="12"/>
    </row>
    <row r="13" spans="1:4" ht="34.5" customHeight="1">
      <c r="A13" s="273" t="s">
        <v>2</v>
      </c>
      <c r="B13" s="273"/>
      <c r="C13" s="273"/>
      <c r="D13" s="273"/>
    </row>
    <row r="14" spans="1:4" ht="22.5" customHeight="1">
      <c r="A14" s="273" t="s">
        <v>3</v>
      </c>
      <c r="B14" s="273"/>
      <c r="C14" s="273"/>
      <c r="D14" s="273"/>
    </row>
    <row r="15" spans="1:3" ht="14.25">
      <c r="A15" s="273" t="s">
        <v>477</v>
      </c>
      <c r="B15" s="274"/>
      <c r="C15" s="274"/>
    </row>
    <row r="16" spans="1:3" ht="15.75">
      <c r="A16" s="116"/>
      <c r="B16" s="9"/>
      <c r="C16" s="117"/>
    </row>
    <row r="17" spans="1:3" ht="28.5" customHeight="1">
      <c r="A17" s="118" t="s">
        <v>4</v>
      </c>
      <c r="B17" s="281" t="s">
        <v>4</v>
      </c>
      <c r="C17" s="281" t="s">
        <v>5</v>
      </c>
    </row>
    <row r="18" spans="1:3" ht="18" customHeight="1">
      <c r="A18" s="118" t="s">
        <v>6</v>
      </c>
      <c r="B18" s="281"/>
      <c r="C18" s="281"/>
    </row>
    <row r="19" spans="1:3" ht="24.75" customHeight="1">
      <c r="A19" s="297" t="s">
        <v>7</v>
      </c>
      <c r="B19" s="298"/>
      <c r="C19" s="299"/>
    </row>
    <row r="20" spans="1:3" ht="35.25" customHeight="1">
      <c r="A20" s="119" t="s">
        <v>8</v>
      </c>
      <c r="B20" s="300" t="s">
        <v>9</v>
      </c>
      <c r="C20" s="301"/>
    </row>
    <row r="21" spans="1:3" ht="21.75" customHeight="1">
      <c r="A21" s="120" t="s">
        <v>8</v>
      </c>
      <c r="B21" s="121" t="s">
        <v>10</v>
      </c>
      <c r="C21" s="122" t="s">
        <v>11</v>
      </c>
    </row>
    <row r="22" spans="1:3" ht="31.5">
      <c r="A22" s="120" t="s">
        <v>8</v>
      </c>
      <c r="B22" s="121" t="s">
        <v>12</v>
      </c>
      <c r="C22" s="122" t="s">
        <v>13</v>
      </c>
    </row>
    <row r="23" spans="1:3" ht="35.25" customHeight="1">
      <c r="A23" s="123" t="s">
        <v>14</v>
      </c>
      <c r="B23" s="282" t="s">
        <v>15</v>
      </c>
      <c r="C23" s="283"/>
    </row>
    <row r="24" spans="1:3" ht="47.25">
      <c r="A24" s="120" t="s">
        <v>14</v>
      </c>
      <c r="B24" s="121" t="s">
        <v>16</v>
      </c>
      <c r="C24" s="122" t="s">
        <v>17</v>
      </c>
    </row>
    <row r="25" spans="1:3" ht="47.25" customHeight="1">
      <c r="A25" s="120" t="s">
        <v>14</v>
      </c>
      <c r="B25" s="124" t="s">
        <v>18</v>
      </c>
      <c r="C25" s="122" t="s">
        <v>19</v>
      </c>
    </row>
    <row r="26" spans="1:3" ht="36.75" customHeight="1">
      <c r="A26" s="125" t="s">
        <v>399</v>
      </c>
      <c r="B26" s="279" t="s">
        <v>724</v>
      </c>
      <c r="C26" s="280"/>
    </row>
    <row r="27" spans="1:3" ht="30.75" customHeight="1">
      <c r="A27" s="126" t="s">
        <v>399</v>
      </c>
      <c r="B27" s="126" t="s">
        <v>20</v>
      </c>
      <c r="C27" s="127" t="s">
        <v>21</v>
      </c>
    </row>
    <row r="28" spans="1:3" ht="40.5" customHeight="1">
      <c r="A28" s="119" t="s">
        <v>22</v>
      </c>
      <c r="B28" s="275" t="s">
        <v>23</v>
      </c>
      <c r="C28" s="302"/>
    </row>
    <row r="29" spans="1:3" ht="63.75" customHeight="1">
      <c r="A29" s="120" t="s">
        <v>22</v>
      </c>
      <c r="B29" s="121" t="s">
        <v>24</v>
      </c>
      <c r="C29" s="122" t="s">
        <v>446</v>
      </c>
    </row>
    <row r="30" spans="1:3" ht="51.75" customHeight="1">
      <c r="A30" s="128">
        <v>177</v>
      </c>
      <c r="B30" s="275" t="s">
        <v>447</v>
      </c>
      <c r="C30" s="276"/>
    </row>
    <row r="31" spans="1:3" ht="55.5" customHeight="1">
      <c r="A31" s="121">
        <v>177</v>
      </c>
      <c r="B31" s="129" t="s">
        <v>18</v>
      </c>
      <c r="C31" s="122" t="s">
        <v>19</v>
      </c>
    </row>
    <row r="32" spans="1:3" ht="21.75" customHeight="1">
      <c r="A32" s="119" t="s">
        <v>448</v>
      </c>
      <c r="B32" s="277" t="s">
        <v>449</v>
      </c>
      <c r="C32" s="278"/>
    </row>
    <row r="33" spans="1:3" ht="33" customHeight="1">
      <c r="A33" s="121">
        <v>182</v>
      </c>
      <c r="B33" s="121" t="s">
        <v>450</v>
      </c>
      <c r="C33" s="122" t="s">
        <v>451</v>
      </c>
    </row>
    <row r="34" spans="1:3" ht="22.5" customHeight="1">
      <c r="A34" s="121">
        <v>182</v>
      </c>
      <c r="B34" s="121" t="s">
        <v>452</v>
      </c>
      <c r="C34" s="122" t="s">
        <v>453</v>
      </c>
    </row>
    <row r="35" spans="1:3" ht="30.75" customHeight="1">
      <c r="A35" s="121">
        <v>182</v>
      </c>
      <c r="B35" s="121" t="s">
        <v>454</v>
      </c>
      <c r="C35" s="122" t="s">
        <v>455</v>
      </c>
    </row>
    <row r="36" spans="1:3" ht="31.5">
      <c r="A36" s="121">
        <v>182</v>
      </c>
      <c r="B36" s="120" t="s">
        <v>201</v>
      </c>
      <c r="C36" s="122" t="s">
        <v>202</v>
      </c>
    </row>
    <row r="37" spans="1:3" ht="15.75">
      <c r="A37" s="120" t="s">
        <v>448</v>
      </c>
      <c r="B37" s="120" t="s">
        <v>203</v>
      </c>
      <c r="C37" s="142" t="s">
        <v>204</v>
      </c>
    </row>
    <row r="38" spans="1:3" ht="31.5">
      <c r="A38" s="120" t="s">
        <v>448</v>
      </c>
      <c r="B38" s="120" t="s">
        <v>205</v>
      </c>
      <c r="C38" s="142" t="s">
        <v>206</v>
      </c>
    </row>
    <row r="39" spans="1:3" ht="15.75">
      <c r="A39" s="120" t="s">
        <v>448</v>
      </c>
      <c r="B39" s="120" t="s">
        <v>207</v>
      </c>
      <c r="C39" s="142" t="s">
        <v>208</v>
      </c>
    </row>
    <row r="40" spans="1:3" ht="15.75">
      <c r="A40" s="120" t="s">
        <v>448</v>
      </c>
      <c r="B40" s="120" t="s">
        <v>209</v>
      </c>
      <c r="C40" s="142" t="s">
        <v>210</v>
      </c>
    </row>
    <row r="41" spans="1:3" ht="53.25" customHeight="1">
      <c r="A41" s="121">
        <v>182</v>
      </c>
      <c r="B41" s="121" t="s">
        <v>456</v>
      </c>
      <c r="C41" s="122" t="s">
        <v>211</v>
      </c>
    </row>
    <row r="42" spans="1:3" ht="27" customHeight="1">
      <c r="A42" s="121">
        <v>182</v>
      </c>
      <c r="B42" s="121" t="s">
        <v>457</v>
      </c>
      <c r="C42" s="122" t="s">
        <v>458</v>
      </c>
    </row>
    <row r="43" spans="1:3" ht="21.75" customHeight="1">
      <c r="A43" s="121">
        <v>182</v>
      </c>
      <c r="B43" s="121" t="s">
        <v>459</v>
      </c>
      <c r="C43" s="122" t="s">
        <v>460</v>
      </c>
    </row>
    <row r="44" spans="1:3" ht="29.25" customHeight="1">
      <c r="A44" s="121">
        <v>182</v>
      </c>
      <c r="B44" s="121" t="s">
        <v>461</v>
      </c>
      <c r="C44" s="122" t="s">
        <v>462</v>
      </c>
    </row>
    <row r="45" spans="1:3" ht="36" customHeight="1">
      <c r="A45" s="121">
        <v>182</v>
      </c>
      <c r="B45" s="121" t="s">
        <v>463</v>
      </c>
      <c r="C45" s="122" t="s">
        <v>464</v>
      </c>
    </row>
    <row r="46" spans="1:3" ht="30.75" customHeight="1">
      <c r="A46" s="121">
        <v>182</v>
      </c>
      <c r="B46" s="121" t="s">
        <v>465</v>
      </c>
      <c r="C46" s="122" t="s">
        <v>466</v>
      </c>
    </row>
    <row r="47" spans="1:3" ht="39.75" customHeight="1">
      <c r="A47" s="121">
        <v>182</v>
      </c>
      <c r="B47" s="121" t="s">
        <v>467</v>
      </c>
      <c r="C47" s="122" t="s">
        <v>468</v>
      </c>
    </row>
    <row r="48" spans="1:3" ht="33" customHeight="1">
      <c r="A48" s="128">
        <v>188</v>
      </c>
      <c r="B48" s="277" t="s">
        <v>469</v>
      </c>
      <c r="C48" s="278"/>
    </row>
    <row r="49" spans="1:3" ht="33" customHeight="1">
      <c r="A49" s="121">
        <v>188</v>
      </c>
      <c r="B49" s="120" t="s">
        <v>212</v>
      </c>
      <c r="C49" s="142" t="s">
        <v>213</v>
      </c>
    </row>
    <row r="50" spans="1:3" ht="55.5" customHeight="1">
      <c r="A50" s="121">
        <v>188</v>
      </c>
      <c r="B50" s="120" t="s">
        <v>30</v>
      </c>
      <c r="C50" s="142" t="s">
        <v>19</v>
      </c>
    </row>
    <row r="51" spans="1:3" ht="22.5" customHeight="1">
      <c r="A51" s="128">
        <v>192</v>
      </c>
      <c r="B51" s="295" t="s">
        <v>470</v>
      </c>
      <c r="C51" s="296"/>
    </row>
    <row r="52" spans="1:3" ht="50.25" customHeight="1">
      <c r="A52" s="121">
        <v>192</v>
      </c>
      <c r="B52" s="121" t="s">
        <v>18</v>
      </c>
      <c r="C52" s="122" t="s">
        <v>19</v>
      </c>
    </row>
    <row r="53" spans="1:3" ht="24" customHeight="1">
      <c r="A53" s="121"/>
      <c r="B53" s="121"/>
      <c r="C53" s="122"/>
    </row>
    <row r="54" spans="1:3" ht="24.75" customHeight="1">
      <c r="A54" s="118" t="s">
        <v>471</v>
      </c>
      <c r="B54" s="287" t="s">
        <v>472</v>
      </c>
      <c r="C54" s="288"/>
    </row>
    <row r="55" spans="1:3" ht="51.75" customHeight="1">
      <c r="A55" s="130" t="s">
        <v>471</v>
      </c>
      <c r="B55" s="131" t="s">
        <v>18</v>
      </c>
      <c r="C55" s="132" t="s">
        <v>19</v>
      </c>
    </row>
    <row r="56" spans="1:3" ht="32.25" customHeight="1">
      <c r="A56" s="118" t="s">
        <v>473</v>
      </c>
      <c r="B56" s="287" t="s">
        <v>474</v>
      </c>
      <c r="C56" s="288"/>
    </row>
    <row r="57" spans="1:3" ht="49.5" customHeight="1">
      <c r="A57" s="130" t="s">
        <v>473</v>
      </c>
      <c r="B57" s="131" t="s">
        <v>18</v>
      </c>
      <c r="C57" s="132" t="s">
        <v>19</v>
      </c>
    </row>
    <row r="58" spans="1:3" ht="18">
      <c r="A58" s="289" t="s">
        <v>214</v>
      </c>
      <c r="B58" s="290"/>
      <c r="C58" s="291"/>
    </row>
    <row r="59" spans="1:3" ht="40.5" customHeight="1">
      <c r="A59" s="118" t="s">
        <v>215</v>
      </c>
      <c r="B59" s="281" t="s">
        <v>216</v>
      </c>
      <c r="C59" s="292"/>
    </row>
    <row r="60" spans="1:3" ht="49.5" customHeight="1">
      <c r="A60" s="130" t="s">
        <v>215</v>
      </c>
      <c r="B60" s="131" t="s">
        <v>18</v>
      </c>
      <c r="C60" s="132" t="s">
        <v>19</v>
      </c>
    </row>
    <row r="61" spans="1:3" ht="31.5" customHeight="1">
      <c r="A61" s="289" t="s">
        <v>475</v>
      </c>
      <c r="B61" s="293"/>
      <c r="C61" s="294"/>
    </row>
    <row r="62" spans="1:3" ht="31.5" customHeight="1">
      <c r="A62" s="118" t="s">
        <v>177</v>
      </c>
      <c r="B62" s="281" t="s">
        <v>25</v>
      </c>
      <c r="C62" s="284"/>
    </row>
    <row r="63" spans="1:3" ht="40.5" customHeight="1">
      <c r="A63" s="130" t="s">
        <v>177</v>
      </c>
      <c r="B63" s="131" t="s">
        <v>28</v>
      </c>
      <c r="C63" s="133" t="s">
        <v>29</v>
      </c>
    </row>
    <row r="64" spans="1:3" ht="51.75" customHeight="1">
      <c r="A64" s="130" t="s">
        <v>177</v>
      </c>
      <c r="B64" s="131" t="s">
        <v>30</v>
      </c>
      <c r="C64" s="134" t="s">
        <v>19</v>
      </c>
    </row>
    <row r="65" spans="1:3" ht="72.75" customHeight="1">
      <c r="A65" s="130" t="s">
        <v>177</v>
      </c>
      <c r="B65" s="131" t="s">
        <v>479</v>
      </c>
      <c r="C65" s="134" t="s">
        <v>480</v>
      </c>
    </row>
    <row r="66" spans="1:3" ht="54.75" customHeight="1">
      <c r="A66" s="130" t="s">
        <v>177</v>
      </c>
      <c r="B66" s="131" t="s">
        <v>481</v>
      </c>
      <c r="C66" s="134" t="s">
        <v>482</v>
      </c>
    </row>
    <row r="67" spans="1:3" ht="80.25" customHeight="1">
      <c r="A67" s="130" t="s">
        <v>177</v>
      </c>
      <c r="B67" s="131" t="s">
        <v>217</v>
      </c>
      <c r="C67" s="134" t="s">
        <v>758</v>
      </c>
    </row>
    <row r="68" spans="1:3" ht="37.5" customHeight="1">
      <c r="A68" s="130" t="s">
        <v>177</v>
      </c>
      <c r="B68" s="131" t="s">
        <v>230</v>
      </c>
      <c r="C68" s="134" t="s">
        <v>231</v>
      </c>
    </row>
    <row r="69" spans="1:3" ht="21.75" customHeight="1">
      <c r="A69" s="130" t="s">
        <v>177</v>
      </c>
      <c r="B69" s="131" t="s">
        <v>232</v>
      </c>
      <c r="C69" s="134" t="s">
        <v>233</v>
      </c>
    </row>
    <row r="70" spans="1:3" ht="37.5" customHeight="1">
      <c r="A70" s="130" t="s">
        <v>177</v>
      </c>
      <c r="B70" s="131" t="s">
        <v>234</v>
      </c>
      <c r="C70" s="132" t="s">
        <v>235</v>
      </c>
    </row>
    <row r="71" spans="1:3" ht="35.25" customHeight="1">
      <c r="A71" s="130" t="s">
        <v>177</v>
      </c>
      <c r="B71" s="131" t="s">
        <v>236</v>
      </c>
      <c r="C71" s="132" t="s">
        <v>237</v>
      </c>
    </row>
    <row r="72" spans="1:3" ht="52.5" customHeight="1">
      <c r="A72" s="130" t="s">
        <v>177</v>
      </c>
      <c r="B72" s="131" t="s">
        <v>242</v>
      </c>
      <c r="C72" s="132" t="s">
        <v>31</v>
      </c>
    </row>
    <row r="73" spans="1:3" ht="50.25" customHeight="1">
      <c r="A73" s="130" t="s">
        <v>177</v>
      </c>
      <c r="B73" s="131" t="s">
        <v>218</v>
      </c>
      <c r="C73" s="132" t="s">
        <v>219</v>
      </c>
    </row>
    <row r="74" spans="1:3" ht="58.5" customHeight="1">
      <c r="A74" s="130" t="s">
        <v>177</v>
      </c>
      <c r="B74" s="131" t="s">
        <v>238</v>
      </c>
      <c r="C74" s="134" t="s">
        <v>239</v>
      </c>
    </row>
    <row r="75" spans="1:3" ht="38.25" customHeight="1">
      <c r="A75" s="130" t="s">
        <v>177</v>
      </c>
      <c r="B75" s="131" t="s">
        <v>32</v>
      </c>
      <c r="C75" s="134" t="s">
        <v>33</v>
      </c>
    </row>
    <row r="76" spans="1:3" ht="51" customHeight="1">
      <c r="A76" s="130" t="s">
        <v>177</v>
      </c>
      <c r="B76" s="131" t="s">
        <v>34</v>
      </c>
      <c r="C76" s="134" t="s">
        <v>223</v>
      </c>
    </row>
    <row r="77" spans="1:3" ht="30" customHeight="1">
      <c r="A77" s="130" t="s">
        <v>177</v>
      </c>
      <c r="B77" s="131" t="s">
        <v>240</v>
      </c>
      <c r="C77" s="134" t="s">
        <v>241</v>
      </c>
    </row>
    <row r="78" spans="1:3" ht="33" customHeight="1">
      <c r="A78" s="130" t="s">
        <v>177</v>
      </c>
      <c r="B78" s="131" t="s">
        <v>224</v>
      </c>
      <c r="C78" s="134" t="s">
        <v>225</v>
      </c>
    </row>
    <row r="79" spans="1:3" ht="34.5" customHeight="1">
      <c r="A79" s="130" t="s">
        <v>177</v>
      </c>
      <c r="B79" s="131" t="s">
        <v>226</v>
      </c>
      <c r="C79" s="134" t="s">
        <v>158</v>
      </c>
    </row>
    <row r="80" spans="1:3" ht="34.5" customHeight="1">
      <c r="A80" s="130" t="s">
        <v>177</v>
      </c>
      <c r="B80" s="131" t="s">
        <v>36</v>
      </c>
      <c r="C80" s="134" t="s">
        <v>37</v>
      </c>
    </row>
    <row r="81" spans="1:3" ht="47.25">
      <c r="A81" s="130" t="s">
        <v>177</v>
      </c>
      <c r="B81" s="131" t="s">
        <v>38</v>
      </c>
      <c r="C81" s="134" t="s">
        <v>39</v>
      </c>
    </row>
    <row r="82" spans="1:3" ht="59.25" customHeight="1">
      <c r="A82" s="130" t="s">
        <v>177</v>
      </c>
      <c r="B82" s="131" t="s">
        <v>40</v>
      </c>
      <c r="C82" s="134" t="s">
        <v>414</v>
      </c>
    </row>
    <row r="83" spans="1:3" ht="39" customHeight="1">
      <c r="A83" s="130" t="s">
        <v>177</v>
      </c>
      <c r="B83" s="131" t="s">
        <v>415</v>
      </c>
      <c r="C83" s="134" t="s">
        <v>416</v>
      </c>
    </row>
    <row r="84" spans="1:3" ht="55.5" customHeight="1">
      <c r="A84" s="130" t="s">
        <v>177</v>
      </c>
      <c r="B84" s="131" t="s">
        <v>417</v>
      </c>
      <c r="C84" s="134" t="s">
        <v>418</v>
      </c>
    </row>
    <row r="85" spans="1:3" ht="48.75" customHeight="1">
      <c r="A85" s="130" t="s">
        <v>177</v>
      </c>
      <c r="B85" s="131" t="s">
        <v>419</v>
      </c>
      <c r="C85" s="134" t="s">
        <v>420</v>
      </c>
    </row>
    <row r="86" spans="1:3" ht="81.75" customHeight="1">
      <c r="A86" s="130" t="s">
        <v>177</v>
      </c>
      <c r="B86" s="131" t="s">
        <v>421</v>
      </c>
      <c r="C86" s="134" t="s">
        <v>422</v>
      </c>
    </row>
    <row r="87" spans="1:3" ht="57" customHeight="1">
      <c r="A87" s="130" t="s">
        <v>177</v>
      </c>
      <c r="B87" s="131" t="s">
        <v>423</v>
      </c>
      <c r="C87" s="134" t="s">
        <v>424</v>
      </c>
    </row>
    <row r="88" spans="1:3" ht="79.5" customHeight="1">
      <c r="A88" s="130" t="s">
        <v>177</v>
      </c>
      <c r="B88" s="131" t="s">
        <v>425</v>
      </c>
      <c r="C88" s="134" t="s">
        <v>483</v>
      </c>
    </row>
    <row r="89" spans="1:3" ht="69.75" customHeight="1">
      <c r="A89" s="130" t="s">
        <v>177</v>
      </c>
      <c r="B89" s="131" t="s">
        <v>426</v>
      </c>
      <c r="C89" s="134" t="s">
        <v>220</v>
      </c>
    </row>
    <row r="90" spans="1:3" ht="36" customHeight="1">
      <c r="A90" s="211" t="s">
        <v>177</v>
      </c>
      <c r="B90" s="212" t="s">
        <v>830</v>
      </c>
      <c r="C90" s="213" t="s">
        <v>831</v>
      </c>
    </row>
    <row r="91" spans="1:3" ht="18.75" customHeight="1">
      <c r="A91" s="130" t="s">
        <v>177</v>
      </c>
      <c r="B91" s="131" t="s">
        <v>427</v>
      </c>
      <c r="C91" s="134" t="s">
        <v>428</v>
      </c>
    </row>
    <row r="92" spans="1:3" ht="63">
      <c r="A92" s="130" t="s">
        <v>177</v>
      </c>
      <c r="B92" s="131" t="s">
        <v>221</v>
      </c>
      <c r="C92" s="134" t="s">
        <v>222</v>
      </c>
    </row>
    <row r="93" spans="1:3" ht="41.25" customHeight="1">
      <c r="A93" s="130" t="s">
        <v>177</v>
      </c>
      <c r="B93" s="131" t="s">
        <v>429</v>
      </c>
      <c r="C93" s="134" t="s">
        <v>128</v>
      </c>
    </row>
    <row r="94" spans="1:3" ht="31.5">
      <c r="A94" s="130" t="s">
        <v>177</v>
      </c>
      <c r="B94" s="131" t="s">
        <v>484</v>
      </c>
      <c r="C94" s="134" t="s">
        <v>760</v>
      </c>
    </row>
    <row r="95" spans="1:3" ht="113.25" customHeight="1">
      <c r="A95" s="130" t="s">
        <v>177</v>
      </c>
      <c r="B95" s="131" t="s">
        <v>129</v>
      </c>
      <c r="C95" s="134" t="s">
        <v>130</v>
      </c>
    </row>
    <row r="96" spans="1:3" ht="48" customHeight="1">
      <c r="A96" s="130" t="s">
        <v>177</v>
      </c>
      <c r="B96" s="131" t="s">
        <v>131</v>
      </c>
      <c r="C96" s="134" t="s">
        <v>132</v>
      </c>
    </row>
    <row r="97" spans="1:3" ht="27.75" customHeight="1">
      <c r="A97" s="118" t="s">
        <v>183</v>
      </c>
      <c r="B97" s="281" t="s">
        <v>133</v>
      </c>
      <c r="C97" s="281"/>
    </row>
    <row r="98" spans="1:3" ht="42" customHeight="1">
      <c r="A98" s="130" t="s">
        <v>183</v>
      </c>
      <c r="B98" s="131" t="s">
        <v>26</v>
      </c>
      <c r="C98" s="133" t="s">
        <v>27</v>
      </c>
    </row>
    <row r="99" spans="1:3" ht="31.5">
      <c r="A99" s="130" t="s">
        <v>183</v>
      </c>
      <c r="B99" s="131" t="s">
        <v>28</v>
      </c>
      <c r="C99" s="133" t="s">
        <v>134</v>
      </c>
    </row>
    <row r="100" spans="1:3" ht="48.75" customHeight="1">
      <c r="A100" s="130" t="s">
        <v>183</v>
      </c>
      <c r="B100" s="131" t="s">
        <v>30</v>
      </c>
      <c r="C100" s="134" t="s">
        <v>19</v>
      </c>
    </row>
    <row r="101" spans="1:3" ht="69.75" customHeight="1">
      <c r="A101" s="130" t="s">
        <v>183</v>
      </c>
      <c r="B101" s="131" t="s">
        <v>135</v>
      </c>
      <c r="C101" s="134" t="s">
        <v>136</v>
      </c>
    </row>
    <row r="102" spans="1:3" ht="80.25" customHeight="1">
      <c r="A102" s="130" t="s">
        <v>183</v>
      </c>
      <c r="B102" s="131" t="s">
        <v>217</v>
      </c>
      <c r="C102" s="134" t="s">
        <v>759</v>
      </c>
    </row>
    <row r="103" spans="1:3" ht="36" customHeight="1">
      <c r="A103" s="130" t="s">
        <v>183</v>
      </c>
      <c r="B103" s="131" t="s">
        <v>230</v>
      </c>
      <c r="C103" s="134" t="s">
        <v>231</v>
      </c>
    </row>
    <row r="104" spans="1:3" ht="27" customHeight="1">
      <c r="A104" s="130" t="s">
        <v>183</v>
      </c>
      <c r="B104" s="131" t="s">
        <v>232</v>
      </c>
      <c r="C104" s="134" t="s">
        <v>233</v>
      </c>
    </row>
    <row r="105" spans="1:3" ht="42.75" customHeight="1">
      <c r="A105" s="118" t="s">
        <v>318</v>
      </c>
      <c r="B105" s="281" t="s">
        <v>137</v>
      </c>
      <c r="C105" s="284"/>
    </row>
    <row r="106" spans="1:3" ht="42" customHeight="1">
      <c r="A106" s="130" t="s">
        <v>318</v>
      </c>
      <c r="B106" s="131" t="s">
        <v>138</v>
      </c>
      <c r="C106" s="134" t="s">
        <v>139</v>
      </c>
    </row>
    <row r="107" spans="1:3" ht="66" customHeight="1">
      <c r="A107" s="130" t="s">
        <v>318</v>
      </c>
      <c r="B107" s="131" t="s">
        <v>140</v>
      </c>
      <c r="C107" s="134" t="s">
        <v>141</v>
      </c>
    </row>
    <row r="108" spans="1:3" ht="88.5" customHeight="1">
      <c r="A108" s="135" t="s">
        <v>318</v>
      </c>
      <c r="B108" s="135" t="s">
        <v>142</v>
      </c>
      <c r="C108" s="136" t="s">
        <v>289</v>
      </c>
    </row>
    <row r="109" spans="1:3" ht="90" customHeight="1">
      <c r="A109" s="130" t="s">
        <v>318</v>
      </c>
      <c r="B109" s="131" t="s">
        <v>143</v>
      </c>
      <c r="C109" s="136" t="s">
        <v>485</v>
      </c>
    </row>
    <row r="110" spans="1:3" ht="80.25" customHeight="1">
      <c r="A110" s="130" t="s">
        <v>318</v>
      </c>
      <c r="B110" s="131" t="s">
        <v>144</v>
      </c>
      <c r="C110" s="134" t="s">
        <v>433</v>
      </c>
    </row>
    <row r="111" spans="1:3" ht="60.75" customHeight="1">
      <c r="A111" s="130" t="s">
        <v>318</v>
      </c>
      <c r="B111" s="131" t="s">
        <v>434</v>
      </c>
      <c r="C111" s="134" t="s">
        <v>290</v>
      </c>
    </row>
    <row r="112" spans="1:3" ht="96" customHeight="1">
      <c r="A112" s="130" t="s">
        <v>318</v>
      </c>
      <c r="B112" s="131" t="s">
        <v>435</v>
      </c>
      <c r="C112" s="134" t="s">
        <v>436</v>
      </c>
    </row>
    <row r="113" spans="1:3" ht="33.75" customHeight="1">
      <c r="A113" s="130" t="s">
        <v>318</v>
      </c>
      <c r="B113" s="131" t="s">
        <v>28</v>
      </c>
      <c r="C113" s="133" t="s">
        <v>134</v>
      </c>
    </row>
    <row r="114" spans="1:3" ht="36.75" customHeight="1">
      <c r="A114" s="130" t="s">
        <v>318</v>
      </c>
      <c r="B114" s="131" t="s">
        <v>437</v>
      </c>
      <c r="C114" s="134" t="s">
        <v>438</v>
      </c>
    </row>
    <row r="115" spans="1:3" ht="100.5" customHeight="1">
      <c r="A115" s="130" t="s">
        <v>318</v>
      </c>
      <c r="B115" s="131" t="s">
        <v>439</v>
      </c>
      <c r="C115" s="134" t="s">
        <v>440</v>
      </c>
    </row>
    <row r="116" spans="1:3" ht="99" customHeight="1">
      <c r="A116" s="130" t="s">
        <v>318</v>
      </c>
      <c r="B116" s="131" t="s">
        <v>441</v>
      </c>
      <c r="C116" s="134" t="s">
        <v>442</v>
      </c>
    </row>
    <row r="117" spans="1:3" ht="113.25" customHeight="1">
      <c r="A117" s="130" t="s">
        <v>318</v>
      </c>
      <c r="B117" s="131" t="s">
        <v>443</v>
      </c>
      <c r="C117" s="134" t="s">
        <v>444</v>
      </c>
    </row>
    <row r="118" spans="1:3" ht="114" customHeight="1">
      <c r="A118" s="130" t="s">
        <v>318</v>
      </c>
      <c r="B118" s="131" t="s">
        <v>445</v>
      </c>
      <c r="C118" s="134" t="s">
        <v>187</v>
      </c>
    </row>
    <row r="119" spans="1:3" ht="66.75" customHeight="1">
      <c r="A119" s="130" t="s">
        <v>318</v>
      </c>
      <c r="B119" s="131" t="s">
        <v>188</v>
      </c>
      <c r="C119" s="134" t="s">
        <v>189</v>
      </c>
    </row>
    <row r="120" spans="1:3" ht="66.75" customHeight="1">
      <c r="A120" s="130" t="s">
        <v>318</v>
      </c>
      <c r="B120" s="131" t="s">
        <v>190</v>
      </c>
      <c r="C120" s="134" t="s">
        <v>191</v>
      </c>
    </row>
    <row r="121" spans="1:3" ht="41.25" customHeight="1">
      <c r="A121" s="130" t="s">
        <v>318</v>
      </c>
      <c r="B121" s="131" t="s">
        <v>192</v>
      </c>
      <c r="C121" s="134" t="s">
        <v>193</v>
      </c>
    </row>
    <row r="122" spans="1:3" ht="55.5" customHeight="1">
      <c r="A122" s="130" t="s">
        <v>318</v>
      </c>
      <c r="B122" s="131" t="s">
        <v>194</v>
      </c>
      <c r="C122" s="134" t="s">
        <v>195</v>
      </c>
    </row>
    <row r="123" spans="1:3" ht="52.5" customHeight="1">
      <c r="A123" s="130" t="s">
        <v>318</v>
      </c>
      <c r="B123" s="131" t="s">
        <v>196</v>
      </c>
      <c r="C123" s="134" t="s">
        <v>197</v>
      </c>
    </row>
    <row r="124" spans="1:3" ht="78.75" customHeight="1">
      <c r="A124" s="130" t="s">
        <v>318</v>
      </c>
      <c r="B124" s="131" t="s">
        <v>217</v>
      </c>
      <c r="C124" s="134" t="s">
        <v>759</v>
      </c>
    </row>
    <row r="125" spans="1:3" ht="53.25" customHeight="1">
      <c r="A125" s="137" t="s">
        <v>318</v>
      </c>
      <c r="B125" s="131" t="s">
        <v>30</v>
      </c>
      <c r="C125" s="134" t="s">
        <v>19</v>
      </c>
    </row>
    <row r="126" spans="1:3" ht="37.5" customHeight="1">
      <c r="A126" s="130" t="s">
        <v>318</v>
      </c>
      <c r="B126" s="131" t="s">
        <v>230</v>
      </c>
      <c r="C126" s="134" t="s">
        <v>231</v>
      </c>
    </row>
    <row r="127" spans="1:3" ht="12.75">
      <c r="A127" s="285" t="s">
        <v>198</v>
      </c>
      <c r="B127" s="285"/>
      <c r="C127" s="285"/>
    </row>
    <row r="128" spans="1:3" ht="12.75">
      <c r="A128" s="286"/>
      <c r="B128" s="286"/>
      <c r="C128" s="286"/>
    </row>
    <row r="129" spans="1:3" ht="12.75">
      <c r="A129" s="286"/>
      <c r="B129" s="286"/>
      <c r="C129" s="286"/>
    </row>
  </sheetData>
  <sheetProtection/>
  <mergeCells count="29">
    <mergeCell ref="B3:C3"/>
    <mergeCell ref="B2:C2"/>
    <mergeCell ref="A4:C4"/>
    <mergeCell ref="B8:C8"/>
    <mergeCell ref="B9:C9"/>
    <mergeCell ref="A14:D14"/>
    <mergeCell ref="C5:D5"/>
    <mergeCell ref="B48:C48"/>
    <mergeCell ref="B51:C51"/>
    <mergeCell ref="C17:C18"/>
    <mergeCell ref="A19:C19"/>
    <mergeCell ref="B20:C20"/>
    <mergeCell ref="B28:C28"/>
    <mergeCell ref="B97:C97"/>
    <mergeCell ref="B105:C105"/>
    <mergeCell ref="A127:C129"/>
    <mergeCell ref="B54:C54"/>
    <mergeCell ref="B56:C56"/>
    <mergeCell ref="A58:C58"/>
    <mergeCell ref="B59:C59"/>
    <mergeCell ref="A61:C61"/>
    <mergeCell ref="B62:C62"/>
    <mergeCell ref="A15:C15"/>
    <mergeCell ref="B30:C30"/>
    <mergeCell ref="B32:C32"/>
    <mergeCell ref="B26:C26"/>
    <mergeCell ref="B17:B18"/>
    <mergeCell ref="A13:D13"/>
    <mergeCell ref="B23:C23"/>
  </mergeCells>
  <printOptions/>
  <pageMargins left="0.62" right="0.46" top="0.76" bottom="0.42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E36"/>
  <sheetViews>
    <sheetView view="pageBreakPreview" zoomScale="60" zoomScalePageLayoutView="0" workbookViewId="0" topLeftCell="A2">
      <selection activeCell="B6" sqref="B6:C6"/>
    </sheetView>
  </sheetViews>
  <sheetFormatPr defaultColWidth="9.00390625" defaultRowHeight="12.75"/>
  <cols>
    <col min="1" max="1" width="26.875" style="10" customWidth="1"/>
    <col min="2" max="2" width="49.875" style="11" customWidth="1"/>
    <col min="3" max="3" width="17.75390625" style="13" customWidth="1"/>
    <col min="4" max="4" width="16.75390625" style="12" customWidth="1"/>
    <col min="5" max="5" width="12.625" style="11" bestFit="1" customWidth="1"/>
    <col min="6" max="16384" width="9.125" style="11" customWidth="1"/>
  </cols>
  <sheetData>
    <row r="1" ht="12" hidden="1"/>
    <row r="2" spans="1:3" ht="18" customHeight="1">
      <c r="A2" s="1"/>
      <c r="B2" s="241"/>
      <c r="C2" s="38" t="s">
        <v>854</v>
      </c>
    </row>
    <row r="3" spans="1:3" ht="14.25" customHeight="1">
      <c r="A3" s="1"/>
      <c r="B3" s="303" t="s">
        <v>55</v>
      </c>
      <c r="C3" s="303"/>
    </row>
    <row r="4" spans="1:3" ht="15.75" customHeight="1">
      <c r="A4" s="1"/>
      <c r="B4" s="303" t="s">
        <v>56</v>
      </c>
      <c r="C4" s="303"/>
    </row>
    <row r="5" spans="1:3" ht="15.75" customHeight="1">
      <c r="A5" s="303" t="s">
        <v>852</v>
      </c>
      <c r="B5" s="274"/>
      <c r="C5" s="274"/>
    </row>
    <row r="6" spans="1:3" ht="15.75" customHeight="1">
      <c r="A6" s="38"/>
      <c r="B6" s="303" t="s">
        <v>871</v>
      </c>
      <c r="C6" s="303"/>
    </row>
    <row r="7" spans="2:3" ht="15" customHeight="1">
      <c r="B7" s="39"/>
      <c r="C7" s="38" t="s">
        <v>58</v>
      </c>
    </row>
    <row r="8" spans="2:3" ht="18" customHeight="1">
      <c r="B8" s="39"/>
      <c r="C8" s="38" t="s">
        <v>57</v>
      </c>
    </row>
    <row r="9" spans="1:3" ht="14.25" customHeight="1">
      <c r="A9" s="14" t="s">
        <v>247</v>
      </c>
      <c r="B9" s="303" t="s">
        <v>56</v>
      </c>
      <c r="C9" s="304"/>
    </row>
    <row r="10" spans="1:3" ht="15.75" customHeight="1">
      <c r="A10" s="14"/>
      <c r="B10" s="303" t="s">
        <v>757</v>
      </c>
      <c r="C10" s="303"/>
    </row>
    <row r="11" spans="1:3" ht="15.75" customHeight="1">
      <c r="A11" s="303" t="s">
        <v>853</v>
      </c>
      <c r="B11" s="274"/>
      <c r="C11" s="274"/>
    </row>
    <row r="12" spans="1:3" ht="15">
      <c r="A12" s="16"/>
      <c r="B12" s="15"/>
      <c r="C12" s="17"/>
    </row>
    <row r="13" spans="1:3" ht="21" customHeight="1">
      <c r="A13" s="311" t="s">
        <v>248</v>
      </c>
      <c r="B13" s="311"/>
      <c r="C13" s="311"/>
    </row>
    <row r="14" spans="1:3" ht="18.75" customHeight="1">
      <c r="A14" s="311" t="s">
        <v>478</v>
      </c>
      <c r="B14" s="311"/>
      <c r="C14" s="311"/>
    </row>
    <row r="15" spans="1:3" ht="12">
      <c r="A15" s="18"/>
      <c r="B15" s="18"/>
      <c r="C15" s="19"/>
    </row>
    <row r="16" spans="1:3" ht="15">
      <c r="A16" s="20"/>
      <c r="B16" s="21"/>
      <c r="C16" s="22" t="s">
        <v>125</v>
      </c>
    </row>
    <row r="17" spans="1:3" ht="15.75" customHeight="1">
      <c r="A17" s="305" t="s">
        <v>249</v>
      </c>
      <c r="B17" s="307" t="s">
        <v>250</v>
      </c>
      <c r="C17" s="309" t="s">
        <v>251</v>
      </c>
    </row>
    <row r="18" spans="1:3" ht="27" customHeight="1">
      <c r="A18" s="306"/>
      <c r="B18" s="308"/>
      <c r="C18" s="310"/>
    </row>
    <row r="19" spans="1:3" ht="27" customHeight="1">
      <c r="A19" s="50"/>
      <c r="B19" s="33" t="s">
        <v>59</v>
      </c>
      <c r="C19" s="100">
        <f>SUM(C20+C25)</f>
        <v>5049.471080000047</v>
      </c>
    </row>
    <row r="20" spans="1:4" s="25" customFormat="1" ht="37.5" customHeight="1">
      <c r="A20" s="41" t="s">
        <v>311</v>
      </c>
      <c r="B20" s="23" t="s">
        <v>354</v>
      </c>
      <c r="C20" s="101">
        <f>SUM(C21-C23)</f>
        <v>0</v>
      </c>
      <c r="D20" s="24"/>
    </row>
    <row r="21" spans="1:4" s="27" customFormat="1" ht="47.25" customHeight="1">
      <c r="A21" s="41" t="s">
        <v>355</v>
      </c>
      <c r="B21" s="26" t="s">
        <v>356</v>
      </c>
      <c r="C21" s="101">
        <f>SUM(C22)</f>
        <v>0</v>
      </c>
      <c r="D21" s="24"/>
    </row>
    <row r="22" spans="1:4" s="25" customFormat="1" ht="57.75" customHeight="1">
      <c r="A22" s="41" t="s">
        <v>357</v>
      </c>
      <c r="B22" s="26" t="s">
        <v>358</v>
      </c>
      <c r="C22" s="101">
        <v>0</v>
      </c>
      <c r="D22" s="24"/>
    </row>
    <row r="23" spans="1:4" s="27" customFormat="1" ht="54.75" customHeight="1">
      <c r="A23" s="41" t="s">
        <v>312</v>
      </c>
      <c r="B23" s="26" t="s">
        <v>244</v>
      </c>
      <c r="C23" s="101">
        <f>SUM(C24)</f>
        <v>0</v>
      </c>
      <c r="D23" s="24"/>
    </row>
    <row r="24" spans="1:5" s="25" customFormat="1" ht="55.5" customHeight="1">
      <c r="A24" s="41" t="s">
        <v>245</v>
      </c>
      <c r="B24" s="26" t="s">
        <v>246</v>
      </c>
      <c r="C24" s="101">
        <v>0</v>
      </c>
      <c r="D24" s="24"/>
      <c r="E24" s="24"/>
    </row>
    <row r="25" spans="1:4" s="25" customFormat="1" ht="32.25" customHeight="1">
      <c r="A25" s="41" t="s">
        <v>252</v>
      </c>
      <c r="B25" s="23" t="s">
        <v>253</v>
      </c>
      <c r="C25" s="101">
        <f>SUM(C30+C26)</f>
        <v>5049.471080000047</v>
      </c>
      <c r="D25" s="24"/>
    </row>
    <row r="26" spans="1:4" s="25" customFormat="1" ht="21.75" customHeight="1">
      <c r="A26" s="41" t="s">
        <v>254</v>
      </c>
      <c r="B26" s="26" t="s">
        <v>255</v>
      </c>
      <c r="C26" s="102">
        <f>SUM(C27)</f>
        <v>-551484.88493</v>
      </c>
      <c r="D26" s="24"/>
    </row>
    <row r="27" spans="1:5" s="27" customFormat="1" ht="22.5" customHeight="1">
      <c r="A27" s="41" t="s">
        <v>256</v>
      </c>
      <c r="B27" s="26" t="s">
        <v>299</v>
      </c>
      <c r="C27" s="102">
        <f>SUM(C28)</f>
        <v>-551484.88493</v>
      </c>
      <c r="D27" s="24"/>
      <c r="E27" s="28"/>
    </row>
    <row r="28" spans="1:4" ht="36.75" customHeight="1">
      <c r="A28" s="41" t="s">
        <v>300</v>
      </c>
      <c r="B28" s="26" t="s">
        <v>301</v>
      </c>
      <c r="C28" s="102">
        <f>SUM(C29)</f>
        <v>-551484.88493</v>
      </c>
      <c r="D28" s="24"/>
    </row>
    <row r="29" spans="1:5" s="30" customFormat="1" ht="31.5" customHeight="1">
      <c r="A29" s="41" t="s">
        <v>302</v>
      </c>
      <c r="B29" s="26" t="s">
        <v>303</v>
      </c>
      <c r="C29" s="103">
        <v>-551484.88493</v>
      </c>
      <c r="D29" s="24"/>
      <c r="E29" s="29"/>
    </row>
    <row r="30" spans="1:4" ht="18.75" customHeight="1">
      <c r="A30" s="41" t="s">
        <v>304</v>
      </c>
      <c r="B30" s="26" t="s">
        <v>305</v>
      </c>
      <c r="C30" s="102">
        <f>SUM(C31)</f>
        <v>556534.35601</v>
      </c>
      <c r="D30" s="31"/>
    </row>
    <row r="31" spans="1:3" ht="21.75" customHeight="1">
      <c r="A31" s="41" t="s">
        <v>306</v>
      </c>
      <c r="B31" s="26" t="s">
        <v>307</v>
      </c>
      <c r="C31" s="103">
        <f>C32</f>
        <v>556534.35601</v>
      </c>
    </row>
    <row r="32" spans="1:3" ht="36" customHeight="1">
      <c r="A32" s="41" t="s">
        <v>308</v>
      </c>
      <c r="B32" s="26" t="s">
        <v>313</v>
      </c>
      <c r="C32" s="103">
        <f>C33</f>
        <v>556534.35601</v>
      </c>
    </row>
    <row r="33" spans="1:3" s="32" customFormat="1" ht="27.75" customHeight="1">
      <c r="A33" s="41" t="s">
        <v>314</v>
      </c>
      <c r="B33" s="26" t="s">
        <v>359</v>
      </c>
      <c r="C33" s="104">
        <v>556534.35601</v>
      </c>
    </row>
    <row r="34" spans="1:3" ht="12">
      <c r="A34" s="34"/>
      <c r="B34" s="30"/>
      <c r="C34" s="35"/>
    </row>
    <row r="36" spans="1:3" ht="12.75">
      <c r="A36" s="36"/>
      <c r="B36" s="5"/>
      <c r="C36" s="37"/>
    </row>
  </sheetData>
  <sheetProtection/>
  <mergeCells count="12">
    <mergeCell ref="B6:C6"/>
    <mergeCell ref="B4:C4"/>
    <mergeCell ref="B3:C3"/>
    <mergeCell ref="A5:C5"/>
    <mergeCell ref="B9:C9"/>
    <mergeCell ref="B10:C10"/>
    <mergeCell ref="A17:A18"/>
    <mergeCell ref="B17:B18"/>
    <mergeCell ref="C17:C18"/>
    <mergeCell ref="A13:C13"/>
    <mergeCell ref="A14:C14"/>
    <mergeCell ref="A11:C11"/>
  </mergeCells>
  <printOptions/>
  <pageMargins left="1.03" right="0.5905511811023623" top="0.55" bottom="0.5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96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8.875" style="215" customWidth="1"/>
    <col min="2" max="2" width="61.00390625" style="216" customWidth="1"/>
    <col min="3" max="3" width="18.75390625" style="145" customWidth="1"/>
    <col min="4" max="16384" width="9.125" style="145" customWidth="1"/>
  </cols>
  <sheetData>
    <row r="1" spans="1:3" ht="15">
      <c r="A1" s="1"/>
      <c r="B1" s="241"/>
      <c r="C1" s="38" t="s">
        <v>851</v>
      </c>
    </row>
    <row r="2" spans="1:3" ht="15">
      <c r="A2" s="1"/>
      <c r="B2" s="303" t="s">
        <v>55</v>
      </c>
      <c r="C2" s="303"/>
    </row>
    <row r="3" spans="1:3" ht="15">
      <c r="A3" s="1"/>
      <c r="B3" s="303" t="s">
        <v>56</v>
      </c>
      <c r="C3" s="303"/>
    </row>
    <row r="4" spans="1:3" ht="15">
      <c r="A4" s="303" t="s">
        <v>852</v>
      </c>
      <c r="B4" s="274"/>
      <c r="C4" s="274"/>
    </row>
    <row r="5" spans="1:3" ht="15">
      <c r="A5" s="38"/>
      <c r="B5" s="303" t="s">
        <v>871</v>
      </c>
      <c r="C5" s="274"/>
    </row>
    <row r="6" spans="1:3" ht="15">
      <c r="A6" s="1"/>
      <c r="B6" s="39"/>
      <c r="C6" s="38" t="s">
        <v>93</v>
      </c>
    </row>
    <row r="7" spans="1:3" ht="15">
      <c r="A7" s="1"/>
      <c r="B7" s="39"/>
      <c r="C7" s="38" t="s">
        <v>57</v>
      </c>
    </row>
    <row r="8" spans="1:3" ht="15">
      <c r="A8" s="1"/>
      <c r="B8" s="303" t="s">
        <v>56</v>
      </c>
      <c r="C8" s="304"/>
    </row>
    <row r="9" spans="1:3" ht="15">
      <c r="A9" s="1"/>
      <c r="B9" s="303" t="s">
        <v>756</v>
      </c>
      <c r="C9" s="303"/>
    </row>
    <row r="10" spans="1:3" ht="15">
      <c r="A10" s="303" t="s">
        <v>853</v>
      </c>
      <c r="B10" s="303"/>
      <c r="C10" s="303"/>
    </row>
    <row r="11" spans="1:3" ht="30" customHeight="1">
      <c r="A11" s="312" t="s">
        <v>476</v>
      </c>
      <c r="B11" s="312"/>
      <c r="C11" s="313"/>
    </row>
    <row r="12" ht="21" customHeight="1">
      <c r="C12" s="240"/>
    </row>
    <row r="13" spans="1:3" ht="15.75" customHeight="1">
      <c r="A13" s="317" t="s">
        <v>75</v>
      </c>
      <c r="B13" s="319" t="s">
        <v>74</v>
      </c>
      <c r="C13" s="321" t="s">
        <v>251</v>
      </c>
    </row>
    <row r="14" spans="1:3" ht="37.5" customHeight="1">
      <c r="A14" s="318"/>
      <c r="B14" s="320"/>
      <c r="C14" s="321"/>
    </row>
    <row r="15" spans="1:3" ht="19.5" customHeight="1">
      <c r="A15" s="217" t="s">
        <v>365</v>
      </c>
      <c r="B15" s="218" t="s">
        <v>95</v>
      </c>
      <c r="C15" s="219">
        <f>C16+C19+C20+C27+C30+C31+C37+C42+C43+C44+C45+C39</f>
        <v>93041.22443</v>
      </c>
    </row>
    <row r="16" spans="1:3" ht="19.5" customHeight="1">
      <c r="A16" s="220" t="s">
        <v>366</v>
      </c>
      <c r="B16" s="221" t="s">
        <v>367</v>
      </c>
      <c r="C16" s="219">
        <f>C17+C18</f>
        <v>46910</v>
      </c>
    </row>
    <row r="17" spans="1:3" ht="15">
      <c r="A17" s="222" t="s">
        <v>368</v>
      </c>
      <c r="B17" s="223" t="s">
        <v>369</v>
      </c>
      <c r="C17" s="224">
        <v>110</v>
      </c>
    </row>
    <row r="18" spans="1:3" ht="15">
      <c r="A18" s="222" t="s">
        <v>370</v>
      </c>
      <c r="B18" s="223" t="s">
        <v>269</v>
      </c>
      <c r="C18" s="224">
        <v>46800</v>
      </c>
    </row>
    <row r="19" spans="1:3" ht="48.75" customHeight="1">
      <c r="A19" s="225" t="s">
        <v>96</v>
      </c>
      <c r="B19" s="226" t="s">
        <v>97</v>
      </c>
      <c r="C19" s="219">
        <v>3184.73943</v>
      </c>
    </row>
    <row r="20" spans="1:3" ht="15.75" customHeight="1">
      <c r="A20" s="220" t="s">
        <v>270</v>
      </c>
      <c r="B20" s="221" t="s">
        <v>271</v>
      </c>
      <c r="C20" s="219">
        <f>C21+C22+C23+C24+C25+C26</f>
        <v>6116</v>
      </c>
    </row>
    <row r="21" spans="1:3" ht="31.5" customHeight="1">
      <c r="A21" s="222" t="s">
        <v>44</v>
      </c>
      <c r="B21" s="223" t="s">
        <v>45</v>
      </c>
      <c r="C21" s="224">
        <v>1840</v>
      </c>
    </row>
    <row r="22" spans="1:3" ht="44.25" customHeight="1">
      <c r="A22" s="222" t="s">
        <v>46</v>
      </c>
      <c r="B22" s="223" t="s">
        <v>258</v>
      </c>
      <c r="C22" s="224">
        <v>450</v>
      </c>
    </row>
    <row r="23" spans="1:3" ht="30.75" customHeight="1">
      <c r="A23" s="222" t="s">
        <v>375</v>
      </c>
      <c r="B23" s="223" t="s">
        <v>432</v>
      </c>
      <c r="C23" s="224">
        <v>150</v>
      </c>
    </row>
    <row r="24" spans="1:3" ht="30.75" customHeight="1">
      <c r="A24" s="222" t="s">
        <v>47</v>
      </c>
      <c r="B24" s="223" t="s">
        <v>48</v>
      </c>
      <c r="C24" s="224">
        <v>3300</v>
      </c>
    </row>
    <row r="25" spans="1:3" ht="16.5" customHeight="1">
      <c r="A25" s="222" t="s">
        <v>376</v>
      </c>
      <c r="B25" s="223" t="s">
        <v>377</v>
      </c>
      <c r="C25" s="224">
        <v>370</v>
      </c>
    </row>
    <row r="26" spans="1:3" ht="30" customHeight="1">
      <c r="A26" s="222" t="s">
        <v>0</v>
      </c>
      <c r="B26" s="223" t="s">
        <v>1</v>
      </c>
      <c r="C26" s="224">
        <v>6</v>
      </c>
    </row>
    <row r="27" spans="1:3" ht="16.5" customHeight="1">
      <c r="A27" s="220" t="s">
        <v>49</v>
      </c>
      <c r="B27" s="221" t="s">
        <v>50</v>
      </c>
      <c r="C27" s="219">
        <f>C28+C29</f>
        <v>3450</v>
      </c>
    </row>
    <row r="28" spans="1:3" ht="15">
      <c r="A28" s="222" t="s">
        <v>51</v>
      </c>
      <c r="B28" s="223" t="s">
        <v>405</v>
      </c>
      <c r="C28" s="224">
        <v>450</v>
      </c>
    </row>
    <row r="29" spans="1:3" ht="15">
      <c r="A29" s="222" t="s">
        <v>406</v>
      </c>
      <c r="B29" s="223" t="s">
        <v>407</v>
      </c>
      <c r="C29" s="224">
        <v>3000</v>
      </c>
    </row>
    <row r="30" spans="1:3" ht="16.5" customHeight="1">
      <c r="A30" s="220" t="s">
        <v>408</v>
      </c>
      <c r="B30" s="221" t="s">
        <v>409</v>
      </c>
      <c r="C30" s="219">
        <v>400</v>
      </c>
    </row>
    <row r="31" spans="1:3" ht="45" customHeight="1">
      <c r="A31" s="220" t="s">
        <v>410</v>
      </c>
      <c r="B31" s="221" t="s">
        <v>411</v>
      </c>
      <c r="C31" s="219">
        <f>C32+C33+C34+C35+C36</f>
        <v>9373.965</v>
      </c>
    </row>
    <row r="32" spans="1:3" ht="74.25" customHeight="1">
      <c r="A32" s="222" t="s">
        <v>126</v>
      </c>
      <c r="B32" s="227" t="s">
        <v>289</v>
      </c>
      <c r="C32" s="224">
        <v>582.48</v>
      </c>
    </row>
    <row r="33" spans="1:3" ht="75" customHeight="1">
      <c r="A33" s="222" t="s">
        <v>127</v>
      </c>
      <c r="B33" s="227" t="s">
        <v>385</v>
      </c>
      <c r="C33" s="224">
        <v>890.67</v>
      </c>
    </row>
    <row r="34" spans="1:3" ht="60.75" customHeight="1">
      <c r="A34" s="222" t="s">
        <v>386</v>
      </c>
      <c r="B34" s="227" t="s">
        <v>388</v>
      </c>
      <c r="C34" s="224">
        <v>3204.09</v>
      </c>
    </row>
    <row r="35" spans="1:3" ht="45.75" customHeight="1">
      <c r="A35" s="228" t="s">
        <v>389</v>
      </c>
      <c r="B35" s="227" t="s">
        <v>290</v>
      </c>
      <c r="C35" s="224">
        <v>250</v>
      </c>
    </row>
    <row r="36" spans="1:3" ht="76.5" customHeight="1">
      <c r="A36" s="222" t="s">
        <v>390</v>
      </c>
      <c r="B36" s="227" t="s">
        <v>391</v>
      </c>
      <c r="C36" s="224">
        <v>4446.725</v>
      </c>
    </row>
    <row r="37" spans="1:3" ht="28.5">
      <c r="A37" s="220" t="s">
        <v>412</v>
      </c>
      <c r="B37" s="221" t="s">
        <v>145</v>
      </c>
      <c r="C37" s="219">
        <f>C38</f>
        <v>900</v>
      </c>
    </row>
    <row r="38" spans="1:3" ht="15">
      <c r="A38" s="222" t="s">
        <v>146</v>
      </c>
      <c r="B38" s="223" t="s">
        <v>147</v>
      </c>
      <c r="C38" s="224">
        <v>900</v>
      </c>
    </row>
    <row r="39" spans="1:3" ht="28.5">
      <c r="A39" s="220" t="s">
        <v>378</v>
      </c>
      <c r="B39" s="221" t="s">
        <v>379</v>
      </c>
      <c r="C39" s="219">
        <f>C40+C41</f>
        <v>21065.703999999998</v>
      </c>
    </row>
    <row r="40" spans="1:3" ht="30">
      <c r="A40" s="222" t="s">
        <v>89</v>
      </c>
      <c r="B40" s="223" t="s">
        <v>98</v>
      </c>
      <c r="C40" s="224">
        <v>8065.704</v>
      </c>
    </row>
    <row r="41" spans="1:3" ht="33" customHeight="1">
      <c r="A41" s="222" t="s">
        <v>90</v>
      </c>
      <c r="B41" s="223" t="s">
        <v>260</v>
      </c>
      <c r="C41" s="224">
        <v>13000</v>
      </c>
    </row>
    <row r="42" spans="1:3" ht="30" customHeight="1">
      <c r="A42" s="220" t="s">
        <v>387</v>
      </c>
      <c r="B42" s="221" t="s">
        <v>94</v>
      </c>
      <c r="C42" s="219">
        <v>610</v>
      </c>
    </row>
    <row r="43" spans="1:3" ht="14.25">
      <c r="A43" s="220" t="s">
        <v>84</v>
      </c>
      <c r="B43" s="221" t="s">
        <v>364</v>
      </c>
      <c r="C43" s="219">
        <v>0.816</v>
      </c>
    </row>
    <row r="44" spans="1:3" ht="14.25">
      <c r="A44" s="220" t="s">
        <v>148</v>
      </c>
      <c r="B44" s="221" t="s">
        <v>149</v>
      </c>
      <c r="C44" s="219">
        <v>1000</v>
      </c>
    </row>
    <row r="45" spans="1:3" ht="14.25">
      <c r="A45" s="220" t="s">
        <v>150</v>
      </c>
      <c r="B45" s="221" t="s">
        <v>151</v>
      </c>
      <c r="C45" s="219">
        <v>30</v>
      </c>
    </row>
    <row r="46" spans="1:3" ht="18" customHeight="1">
      <c r="A46" s="217" t="s">
        <v>61</v>
      </c>
      <c r="B46" s="218" t="s">
        <v>62</v>
      </c>
      <c r="C46" s="229">
        <f>C47</f>
        <v>458443.66050000006</v>
      </c>
    </row>
    <row r="47" spans="1:3" ht="33" customHeight="1">
      <c r="A47" s="220" t="s">
        <v>152</v>
      </c>
      <c r="B47" s="221" t="s">
        <v>153</v>
      </c>
      <c r="C47" s="219">
        <f>C48+C51+C69+C94</f>
        <v>458443.66050000006</v>
      </c>
    </row>
    <row r="48" spans="1:3" ht="33.75" customHeight="1">
      <c r="A48" s="222" t="s">
        <v>165</v>
      </c>
      <c r="B48" s="223" t="s">
        <v>164</v>
      </c>
      <c r="C48" s="224">
        <v>124976</v>
      </c>
    </row>
    <row r="49" spans="1:3" ht="32.25" customHeight="1">
      <c r="A49" s="222" t="s">
        <v>154</v>
      </c>
      <c r="B49" s="223" t="s">
        <v>155</v>
      </c>
      <c r="C49" s="224">
        <v>59268</v>
      </c>
    </row>
    <row r="50" spans="1:3" ht="32.25" customHeight="1">
      <c r="A50" s="222" t="s">
        <v>763</v>
      </c>
      <c r="B50" s="223" t="s">
        <v>237</v>
      </c>
      <c r="C50" s="224">
        <v>65708</v>
      </c>
    </row>
    <row r="51" spans="1:3" ht="48" customHeight="1">
      <c r="A51" s="222" t="s">
        <v>166</v>
      </c>
      <c r="B51" s="223" t="s">
        <v>91</v>
      </c>
      <c r="C51" s="224">
        <v>164088.8865</v>
      </c>
    </row>
    <row r="52" spans="1:3" ht="48" customHeight="1">
      <c r="A52" s="230" t="s">
        <v>60</v>
      </c>
      <c r="B52" s="227" t="s">
        <v>861</v>
      </c>
      <c r="C52" s="224">
        <v>72487.746</v>
      </c>
    </row>
    <row r="53" spans="1:3" ht="49.5" customHeight="1">
      <c r="A53" s="230"/>
      <c r="B53" s="227" t="s">
        <v>862</v>
      </c>
      <c r="C53" s="224">
        <v>20000</v>
      </c>
    </row>
    <row r="54" spans="1:3" ht="62.25" customHeight="1">
      <c r="A54" s="230"/>
      <c r="B54" s="227" t="s">
        <v>869</v>
      </c>
      <c r="C54" s="224">
        <v>36910</v>
      </c>
    </row>
    <row r="55" spans="1:3" ht="64.5" customHeight="1">
      <c r="A55" s="230"/>
      <c r="B55" s="227" t="s">
        <v>868</v>
      </c>
      <c r="C55" s="224">
        <v>3854.29</v>
      </c>
    </row>
    <row r="56" spans="1:3" ht="47.25" customHeight="1">
      <c r="A56" s="230"/>
      <c r="B56" s="227" t="s">
        <v>870</v>
      </c>
      <c r="C56" s="224">
        <v>11723.456</v>
      </c>
    </row>
    <row r="57" spans="1:3" ht="21.75" customHeight="1">
      <c r="A57" s="222" t="s">
        <v>168</v>
      </c>
      <c r="B57" s="231" t="s">
        <v>360</v>
      </c>
      <c r="C57" s="224">
        <v>91601.1405</v>
      </c>
    </row>
    <row r="58" spans="1:3" ht="96.75" customHeight="1">
      <c r="A58" s="188"/>
      <c r="B58" s="223" t="s">
        <v>867</v>
      </c>
      <c r="C58" s="232">
        <v>91601.1405</v>
      </c>
    </row>
    <row r="59" spans="1:3" ht="84" customHeight="1">
      <c r="A59" s="188"/>
      <c r="B59" s="223" t="s">
        <v>863</v>
      </c>
      <c r="C59" s="232">
        <v>398</v>
      </c>
    </row>
    <row r="60" spans="1:3" ht="52.5" customHeight="1">
      <c r="A60" s="188"/>
      <c r="B60" s="223" t="s">
        <v>864</v>
      </c>
      <c r="C60" s="232">
        <v>10557.62</v>
      </c>
    </row>
    <row r="61" spans="1:3" ht="69" customHeight="1">
      <c r="A61" s="188"/>
      <c r="B61" s="223" t="s">
        <v>865</v>
      </c>
      <c r="C61" s="232">
        <v>696</v>
      </c>
    </row>
    <row r="62" spans="1:3" ht="66" customHeight="1">
      <c r="A62" s="188"/>
      <c r="B62" s="223" t="s">
        <v>770</v>
      </c>
      <c r="C62" s="232">
        <v>3572.5805</v>
      </c>
    </row>
    <row r="63" spans="1:3" ht="50.25" customHeight="1">
      <c r="A63" s="188"/>
      <c r="B63" s="223" t="s">
        <v>771</v>
      </c>
      <c r="C63" s="232">
        <v>275.84</v>
      </c>
    </row>
    <row r="64" spans="1:3" ht="63" customHeight="1">
      <c r="A64" s="188"/>
      <c r="B64" s="223" t="s">
        <v>772</v>
      </c>
      <c r="C64" s="232">
        <v>1125.6</v>
      </c>
    </row>
    <row r="65" spans="1:3" ht="63" customHeight="1">
      <c r="A65" s="188"/>
      <c r="B65" s="223" t="s">
        <v>795</v>
      </c>
      <c r="C65" s="232">
        <v>330</v>
      </c>
    </row>
    <row r="66" spans="1:3" ht="63" customHeight="1">
      <c r="A66" s="188"/>
      <c r="B66" s="223" t="s">
        <v>773</v>
      </c>
      <c r="C66" s="232">
        <v>748.5</v>
      </c>
    </row>
    <row r="67" spans="1:3" ht="75" customHeight="1">
      <c r="A67" s="188"/>
      <c r="B67" s="223" t="s">
        <v>833</v>
      </c>
      <c r="C67" s="232">
        <v>193</v>
      </c>
    </row>
    <row r="68" spans="1:3" ht="75.75" customHeight="1">
      <c r="A68" s="188"/>
      <c r="B68" s="223" t="s">
        <v>849</v>
      </c>
      <c r="C68" s="232">
        <v>7000</v>
      </c>
    </row>
    <row r="69" spans="1:3" ht="36" customHeight="1">
      <c r="A69" s="222" t="s">
        <v>167</v>
      </c>
      <c r="B69" s="223" t="s">
        <v>351</v>
      </c>
      <c r="C69" s="224">
        <f>C70+C72+C74+C76+C77+C78+C81+C82+C83+C79</f>
        <v>168988.545</v>
      </c>
    </row>
    <row r="70" spans="1:3" ht="37.5" customHeight="1">
      <c r="A70" s="222" t="s">
        <v>156</v>
      </c>
      <c r="B70" s="223" t="s">
        <v>158</v>
      </c>
      <c r="C70" s="224">
        <v>397.7</v>
      </c>
    </row>
    <row r="71" spans="1:3" ht="16.5" customHeight="1">
      <c r="A71" s="222"/>
      <c r="B71" s="233" t="s">
        <v>264</v>
      </c>
      <c r="C71" s="234">
        <v>369.3</v>
      </c>
    </row>
    <row r="72" spans="1:3" ht="46.5" customHeight="1">
      <c r="A72" s="222" t="s">
        <v>159</v>
      </c>
      <c r="B72" s="223" t="s">
        <v>92</v>
      </c>
      <c r="C72" s="224">
        <v>361.3</v>
      </c>
    </row>
    <row r="73" spans="1:3" ht="17.25" customHeight="1">
      <c r="A73" s="222"/>
      <c r="B73" s="233" t="s">
        <v>264</v>
      </c>
      <c r="C73" s="224">
        <v>361.3</v>
      </c>
    </row>
    <row r="74" spans="1:3" ht="48" customHeight="1">
      <c r="A74" s="228" t="s">
        <v>227</v>
      </c>
      <c r="B74" s="227" t="s">
        <v>748</v>
      </c>
      <c r="C74" s="224">
        <v>135.8</v>
      </c>
    </row>
    <row r="75" spans="1:3" ht="16.5" customHeight="1">
      <c r="A75" s="228"/>
      <c r="B75" s="233" t="s">
        <v>264</v>
      </c>
      <c r="C75" s="234">
        <v>135.8</v>
      </c>
    </row>
    <row r="76" spans="1:3" ht="34.5" customHeight="1">
      <c r="A76" s="222" t="s">
        <v>228</v>
      </c>
      <c r="B76" s="223" t="s">
        <v>53</v>
      </c>
      <c r="C76" s="224">
        <v>814</v>
      </c>
    </row>
    <row r="77" spans="1:3" ht="46.5" customHeight="1">
      <c r="A77" s="222" t="s">
        <v>160</v>
      </c>
      <c r="B77" s="223" t="s">
        <v>99</v>
      </c>
      <c r="C77" s="224">
        <v>10474</v>
      </c>
    </row>
    <row r="78" spans="1:3" ht="65.25" customHeight="1">
      <c r="A78" s="222" t="s">
        <v>87</v>
      </c>
      <c r="B78" s="223" t="s">
        <v>88</v>
      </c>
      <c r="C78" s="224">
        <v>4023.2</v>
      </c>
    </row>
    <row r="79" spans="1:3" ht="34.5" customHeight="1">
      <c r="A79" s="222" t="s">
        <v>832</v>
      </c>
      <c r="B79" s="223" t="s">
        <v>831</v>
      </c>
      <c r="C79" s="224">
        <v>6.945</v>
      </c>
    </row>
    <row r="80" spans="1:3" ht="16.5" customHeight="1">
      <c r="A80" s="228"/>
      <c r="B80" s="233" t="s">
        <v>264</v>
      </c>
      <c r="C80" s="234">
        <v>6.945</v>
      </c>
    </row>
    <row r="81" spans="1:3" ht="51" customHeight="1">
      <c r="A81" s="222" t="s">
        <v>161</v>
      </c>
      <c r="B81" s="235" t="s">
        <v>372</v>
      </c>
      <c r="C81" s="224">
        <v>14674</v>
      </c>
    </row>
    <row r="82" spans="1:3" ht="64.5" customHeight="1">
      <c r="A82" s="222" t="s">
        <v>229</v>
      </c>
      <c r="B82" s="235" t="s">
        <v>373</v>
      </c>
      <c r="C82" s="224">
        <v>5275</v>
      </c>
    </row>
    <row r="83" spans="1:3" ht="30" customHeight="1">
      <c r="A83" s="222" t="s">
        <v>162</v>
      </c>
      <c r="B83" s="223" t="s">
        <v>361</v>
      </c>
      <c r="C83" s="224">
        <f>C84+C85+C86+C87+C88+C89+C90+C92+C93</f>
        <v>132826.6</v>
      </c>
    </row>
    <row r="84" spans="1:3" ht="43.5" customHeight="1">
      <c r="A84" s="314"/>
      <c r="B84" s="223" t="s">
        <v>747</v>
      </c>
      <c r="C84" s="224">
        <v>37.3</v>
      </c>
    </row>
    <row r="85" spans="1:3" ht="33.75" customHeight="1">
      <c r="A85" s="315"/>
      <c r="B85" s="223" t="s">
        <v>746</v>
      </c>
      <c r="C85" s="224">
        <v>1114</v>
      </c>
    </row>
    <row r="86" spans="1:3" ht="18.75" customHeight="1">
      <c r="A86" s="315"/>
      <c r="B86" s="223" t="s">
        <v>739</v>
      </c>
      <c r="C86" s="224">
        <v>1194.2</v>
      </c>
    </row>
    <row r="87" spans="1:3" ht="57.75" customHeight="1">
      <c r="A87" s="315"/>
      <c r="B87" s="223" t="s">
        <v>740</v>
      </c>
      <c r="C87" s="224">
        <v>478</v>
      </c>
    </row>
    <row r="88" spans="1:3" ht="58.5" customHeight="1">
      <c r="A88" s="315"/>
      <c r="B88" s="223" t="s">
        <v>741</v>
      </c>
      <c r="C88" s="224">
        <v>992</v>
      </c>
    </row>
    <row r="89" spans="1:3" ht="72" customHeight="1">
      <c r="A89" s="315"/>
      <c r="B89" s="235" t="s">
        <v>742</v>
      </c>
      <c r="C89" s="224">
        <v>86754</v>
      </c>
    </row>
    <row r="90" spans="1:3" ht="45" customHeight="1">
      <c r="A90" s="315"/>
      <c r="B90" s="235" t="s">
        <v>743</v>
      </c>
      <c r="C90" s="224">
        <v>33944.2</v>
      </c>
    </row>
    <row r="91" spans="1:3" ht="44.25" customHeight="1" hidden="1">
      <c r="A91" s="315"/>
      <c r="B91" s="223" t="s">
        <v>298</v>
      </c>
      <c r="C91" s="224">
        <v>0</v>
      </c>
    </row>
    <row r="92" spans="1:3" ht="43.5" customHeight="1">
      <c r="A92" s="315"/>
      <c r="B92" s="236" t="s">
        <v>744</v>
      </c>
      <c r="C92" s="232">
        <v>7555</v>
      </c>
    </row>
    <row r="93" spans="1:3" ht="44.25" customHeight="1">
      <c r="A93" s="316"/>
      <c r="B93" s="236" t="s">
        <v>745</v>
      </c>
      <c r="C93" s="232">
        <v>757.9</v>
      </c>
    </row>
    <row r="94" spans="1:3" ht="17.25" customHeight="1">
      <c r="A94" s="237" t="s">
        <v>346</v>
      </c>
      <c r="B94" s="238" t="s">
        <v>347</v>
      </c>
      <c r="C94" s="232">
        <f>C95</f>
        <v>390.229</v>
      </c>
    </row>
    <row r="95" spans="1:3" ht="43.5" customHeight="1">
      <c r="A95" s="222"/>
      <c r="B95" s="236" t="s">
        <v>847</v>
      </c>
      <c r="C95" s="232">
        <v>390.229</v>
      </c>
    </row>
    <row r="96" spans="1:3" ht="17.25" customHeight="1">
      <c r="A96" s="222"/>
      <c r="B96" s="221" t="s">
        <v>163</v>
      </c>
      <c r="C96" s="239">
        <f>C15+C46</f>
        <v>551484.8849300001</v>
      </c>
    </row>
  </sheetData>
  <sheetProtection/>
  <mergeCells count="12">
    <mergeCell ref="B2:C2"/>
    <mergeCell ref="A4:C4"/>
    <mergeCell ref="B8:C8"/>
    <mergeCell ref="B5:C5"/>
    <mergeCell ref="C13:C14"/>
    <mergeCell ref="B9:C9"/>
    <mergeCell ref="A11:C11"/>
    <mergeCell ref="A10:C10"/>
    <mergeCell ref="A84:A93"/>
    <mergeCell ref="A13:A14"/>
    <mergeCell ref="B13:B14"/>
    <mergeCell ref="B3:C3"/>
  </mergeCells>
  <printOptions/>
  <pageMargins left="0.43" right="0.35" top="0.54" bottom="0.5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7"/>
  <sheetViews>
    <sheetView view="pageBreakPreview" zoomScaleSheetLayoutView="100" workbookViewId="0" topLeftCell="A1">
      <selection activeCell="D5" sqref="D5:E5"/>
    </sheetView>
  </sheetViews>
  <sheetFormatPr defaultColWidth="9.00390625" defaultRowHeight="12.75"/>
  <cols>
    <col min="1" max="1" width="5.00390625" style="55" customWidth="1"/>
    <col min="2" max="2" width="6.00390625" style="2" customWidth="1"/>
    <col min="3" max="3" width="7.75390625" style="55" customWidth="1"/>
    <col min="4" max="4" width="73.875" style="2" customWidth="1"/>
    <col min="5" max="5" width="20.00390625" style="3" customWidth="1"/>
    <col min="6" max="16384" width="9.125" style="3" customWidth="1"/>
  </cols>
  <sheetData>
    <row r="1" spans="1:5" ht="15">
      <c r="A1" s="303" t="s">
        <v>93</v>
      </c>
      <c r="B1" s="274"/>
      <c r="C1" s="274"/>
      <c r="D1" s="274"/>
      <c r="E1" s="274"/>
    </row>
    <row r="2" spans="1:5" ht="15">
      <c r="A2" s="303" t="s">
        <v>55</v>
      </c>
      <c r="B2" s="274"/>
      <c r="C2" s="274"/>
      <c r="D2" s="274"/>
      <c r="E2" s="274"/>
    </row>
    <row r="3" spans="1:5" ht="15">
      <c r="A3" s="303" t="s">
        <v>56</v>
      </c>
      <c r="B3" s="274"/>
      <c r="C3" s="274"/>
      <c r="D3" s="274"/>
      <c r="E3" s="274"/>
    </row>
    <row r="4" spans="1:5" ht="15" customHeight="1">
      <c r="A4" s="303" t="s">
        <v>852</v>
      </c>
      <c r="B4" s="274"/>
      <c r="C4" s="274"/>
      <c r="D4" s="274"/>
      <c r="E4" s="274"/>
    </row>
    <row r="5" spans="1:5" ht="15" customHeight="1">
      <c r="A5" s="38"/>
      <c r="B5" s="210"/>
      <c r="C5" s="210"/>
      <c r="D5" s="303" t="s">
        <v>871</v>
      </c>
      <c r="E5" s="274"/>
    </row>
    <row r="6" spans="4:5" ht="15">
      <c r="D6" s="303" t="s">
        <v>858</v>
      </c>
      <c r="E6" s="274"/>
    </row>
    <row r="7" spans="4:5" ht="15">
      <c r="D7" s="303" t="s">
        <v>55</v>
      </c>
      <c r="E7" s="274"/>
    </row>
    <row r="8" spans="4:5" ht="15">
      <c r="D8" s="303" t="s">
        <v>56</v>
      </c>
      <c r="E8" s="274"/>
    </row>
    <row r="9" spans="4:5" ht="15.75" customHeight="1">
      <c r="D9" s="303" t="s">
        <v>757</v>
      </c>
      <c r="E9" s="274"/>
    </row>
    <row r="10" spans="1:5" ht="15.75" customHeight="1">
      <c r="A10" s="303"/>
      <c r="B10" s="303"/>
      <c r="C10" s="303"/>
      <c r="D10" s="303" t="s">
        <v>853</v>
      </c>
      <c r="E10" s="274"/>
    </row>
    <row r="11" spans="1:5" ht="15.75" customHeight="1">
      <c r="A11" s="38"/>
      <c r="B11" s="38"/>
      <c r="C11" s="38"/>
      <c r="D11" s="38"/>
      <c r="E11" s="210"/>
    </row>
    <row r="12" spans="1:5" s="5" customFormat="1" ht="43.5" customHeight="1">
      <c r="A12" s="322" t="s">
        <v>487</v>
      </c>
      <c r="B12" s="322"/>
      <c r="C12" s="322"/>
      <c r="D12" s="322"/>
      <c r="E12" s="274"/>
    </row>
    <row r="13" ht="19.5" customHeight="1">
      <c r="E13" s="209"/>
    </row>
    <row r="14" spans="1:5" s="60" customFormat="1" ht="33.75" customHeight="1">
      <c r="A14" s="56" t="s">
        <v>272</v>
      </c>
      <c r="B14" s="57" t="s">
        <v>273</v>
      </c>
      <c r="C14" s="58" t="s">
        <v>274</v>
      </c>
      <c r="D14" s="59"/>
      <c r="E14" s="323" t="s">
        <v>363</v>
      </c>
    </row>
    <row r="15" spans="1:5" s="65" customFormat="1" ht="12" customHeight="1">
      <c r="A15" s="61">
        <v>1</v>
      </c>
      <c r="B15" s="62" t="s">
        <v>275</v>
      </c>
      <c r="C15" s="63">
        <v>3</v>
      </c>
      <c r="D15" s="64" t="s">
        <v>332</v>
      </c>
      <c r="E15" s="324"/>
    </row>
    <row r="16" spans="1:5" s="69" customFormat="1" ht="15">
      <c r="A16" s="66" t="s">
        <v>175</v>
      </c>
      <c r="B16" s="67" t="s">
        <v>333</v>
      </c>
      <c r="C16" s="67"/>
      <c r="D16" s="68" t="s">
        <v>276</v>
      </c>
      <c r="E16" s="98">
        <f>E17+E18+E19+E20+E21+E22</f>
        <v>107493.12405</v>
      </c>
    </row>
    <row r="17" spans="1:5" s="69" customFormat="1" ht="35.25" customHeight="1">
      <c r="A17" s="66"/>
      <c r="B17" s="70" t="s">
        <v>333</v>
      </c>
      <c r="C17" s="70" t="s">
        <v>334</v>
      </c>
      <c r="D17" s="71" t="s">
        <v>277</v>
      </c>
      <c r="E17" s="99">
        <v>4402.908</v>
      </c>
    </row>
    <row r="18" spans="1:5" s="6" customFormat="1" ht="45">
      <c r="A18" s="72"/>
      <c r="B18" s="73" t="s">
        <v>333</v>
      </c>
      <c r="C18" s="73" t="s">
        <v>335</v>
      </c>
      <c r="D18" s="71" t="s">
        <v>315</v>
      </c>
      <c r="E18" s="99">
        <v>2676.213</v>
      </c>
    </row>
    <row r="19" spans="1:5" s="6" customFormat="1" ht="48.75" customHeight="1">
      <c r="A19" s="72"/>
      <c r="B19" s="73" t="s">
        <v>333</v>
      </c>
      <c r="C19" s="73" t="s">
        <v>336</v>
      </c>
      <c r="D19" s="71" t="s">
        <v>278</v>
      </c>
      <c r="E19" s="99">
        <v>33151.66277</v>
      </c>
    </row>
    <row r="20" spans="1:5" s="6" customFormat="1" ht="31.5" customHeight="1">
      <c r="A20" s="72"/>
      <c r="B20" s="73" t="s">
        <v>333</v>
      </c>
      <c r="C20" s="73" t="s">
        <v>79</v>
      </c>
      <c r="D20" s="71" t="s">
        <v>179</v>
      </c>
      <c r="E20" s="99">
        <v>11262.9763</v>
      </c>
    </row>
    <row r="21" spans="1:5" s="6" customFormat="1" ht="15">
      <c r="A21" s="72"/>
      <c r="B21" s="73" t="s">
        <v>333</v>
      </c>
      <c r="C21" s="73" t="s">
        <v>309</v>
      </c>
      <c r="D21" s="71" t="s">
        <v>116</v>
      </c>
      <c r="E21" s="99">
        <v>488.92264</v>
      </c>
    </row>
    <row r="22" spans="1:5" s="6" customFormat="1" ht="15">
      <c r="A22" s="72"/>
      <c r="B22" s="73" t="s">
        <v>333</v>
      </c>
      <c r="C22" s="73" t="s">
        <v>265</v>
      </c>
      <c r="D22" s="71" t="s">
        <v>117</v>
      </c>
      <c r="E22" s="99">
        <v>55510.44134</v>
      </c>
    </row>
    <row r="23" spans="1:5" s="74" customFormat="1" ht="15">
      <c r="A23" s="66">
        <v>2</v>
      </c>
      <c r="B23" s="67" t="s">
        <v>334</v>
      </c>
      <c r="C23" s="67"/>
      <c r="D23" s="47" t="s">
        <v>81</v>
      </c>
      <c r="E23" s="98">
        <f>E24</f>
        <v>361.3</v>
      </c>
    </row>
    <row r="24" spans="1:5" s="7" customFormat="1" ht="15" customHeight="1">
      <c r="A24" s="72"/>
      <c r="B24" s="73" t="s">
        <v>334</v>
      </c>
      <c r="C24" s="73" t="s">
        <v>335</v>
      </c>
      <c r="D24" s="71" t="s">
        <v>118</v>
      </c>
      <c r="E24" s="99">
        <v>361.3</v>
      </c>
    </row>
    <row r="25" spans="1:5" s="69" customFormat="1" ht="15">
      <c r="A25" s="66" t="s">
        <v>103</v>
      </c>
      <c r="B25" s="67" t="s">
        <v>335</v>
      </c>
      <c r="C25" s="67"/>
      <c r="D25" s="47" t="s">
        <v>82</v>
      </c>
      <c r="E25" s="98">
        <f>E26+E27+E28</f>
        <v>4747.023</v>
      </c>
    </row>
    <row r="26" spans="1:5" s="69" customFormat="1" ht="15">
      <c r="A26" s="66"/>
      <c r="B26" s="70" t="s">
        <v>335</v>
      </c>
      <c r="C26" s="70" t="s">
        <v>336</v>
      </c>
      <c r="D26" s="75" t="s">
        <v>279</v>
      </c>
      <c r="E26" s="99">
        <v>397.7</v>
      </c>
    </row>
    <row r="27" spans="1:5" s="69" customFormat="1" ht="31.5" customHeight="1">
      <c r="A27" s="72"/>
      <c r="B27" s="73" t="s">
        <v>335</v>
      </c>
      <c r="C27" s="73" t="s">
        <v>83</v>
      </c>
      <c r="D27" s="76" t="s">
        <v>280</v>
      </c>
      <c r="E27" s="99">
        <v>4049.323</v>
      </c>
    </row>
    <row r="28" spans="1:5" s="69" customFormat="1" ht="29.25" customHeight="1">
      <c r="A28" s="72"/>
      <c r="B28" s="73" t="s">
        <v>335</v>
      </c>
      <c r="C28" s="73" t="s">
        <v>353</v>
      </c>
      <c r="D28" s="76" t="s">
        <v>281</v>
      </c>
      <c r="E28" s="99">
        <v>300</v>
      </c>
    </row>
    <row r="29" spans="1:5" s="6" customFormat="1" ht="14.25">
      <c r="A29" s="66" t="s">
        <v>317</v>
      </c>
      <c r="B29" s="67" t="s">
        <v>336</v>
      </c>
      <c r="C29" s="67"/>
      <c r="D29" s="47" t="s">
        <v>108</v>
      </c>
      <c r="E29" s="98">
        <f>E30+E31+E32</f>
        <v>4866.945</v>
      </c>
    </row>
    <row r="30" spans="1:5" s="74" customFormat="1" ht="15">
      <c r="A30" s="72"/>
      <c r="B30" s="73" t="s">
        <v>336</v>
      </c>
      <c r="C30" s="73" t="s">
        <v>109</v>
      </c>
      <c r="D30" s="71" t="s">
        <v>834</v>
      </c>
      <c r="E30" s="99">
        <v>6.945</v>
      </c>
    </row>
    <row r="31" spans="1:5" s="74" customFormat="1" ht="15">
      <c r="A31" s="72"/>
      <c r="B31" s="73" t="s">
        <v>336</v>
      </c>
      <c r="C31" s="73" t="s">
        <v>83</v>
      </c>
      <c r="D31" s="71" t="s">
        <v>282</v>
      </c>
      <c r="E31" s="99">
        <v>4000</v>
      </c>
    </row>
    <row r="32" spans="1:5" s="74" customFormat="1" ht="15">
      <c r="A32" s="72"/>
      <c r="B32" s="73" t="s">
        <v>336</v>
      </c>
      <c r="C32" s="73" t="s">
        <v>842</v>
      </c>
      <c r="D32" s="71" t="s">
        <v>786</v>
      </c>
      <c r="E32" s="99">
        <v>860</v>
      </c>
    </row>
    <row r="33" spans="1:5" s="69" customFormat="1" ht="15">
      <c r="A33" s="66" t="s">
        <v>319</v>
      </c>
      <c r="B33" s="67" t="s">
        <v>109</v>
      </c>
      <c r="C33" s="67"/>
      <c r="D33" s="77" t="s">
        <v>110</v>
      </c>
      <c r="E33" s="98">
        <f>E34+E35+E36</f>
        <v>157382.00318</v>
      </c>
    </row>
    <row r="34" spans="1:5" s="69" customFormat="1" ht="15">
      <c r="A34" s="72"/>
      <c r="B34" s="73" t="s">
        <v>109</v>
      </c>
      <c r="C34" s="73" t="s">
        <v>333</v>
      </c>
      <c r="D34" s="71" t="s">
        <v>349</v>
      </c>
      <c r="E34" s="99">
        <v>50228.67018</v>
      </c>
    </row>
    <row r="35" spans="1:5" s="69" customFormat="1" ht="15">
      <c r="A35" s="72"/>
      <c r="B35" s="73" t="s">
        <v>109</v>
      </c>
      <c r="C35" s="73" t="s">
        <v>334</v>
      </c>
      <c r="D35" s="78" t="s">
        <v>63</v>
      </c>
      <c r="E35" s="99">
        <f>' разделы пр 7 '!G178</f>
        <v>98403.33300000001</v>
      </c>
    </row>
    <row r="36" spans="1:5" s="69" customFormat="1" ht="15">
      <c r="A36" s="72"/>
      <c r="B36" s="73" t="s">
        <v>109</v>
      </c>
      <c r="C36" s="73" t="s">
        <v>335</v>
      </c>
      <c r="D36" s="78" t="s">
        <v>65</v>
      </c>
      <c r="E36" s="99">
        <v>8750</v>
      </c>
    </row>
    <row r="37" spans="1:5" s="79" customFormat="1" ht="14.25">
      <c r="A37" s="66" t="s">
        <v>320</v>
      </c>
      <c r="B37" s="67" t="s">
        <v>80</v>
      </c>
      <c r="C37" s="67"/>
      <c r="D37" s="47" t="s">
        <v>111</v>
      </c>
      <c r="E37" s="98">
        <f>E38+E39+E40+E41</f>
        <v>230332.33060000002</v>
      </c>
    </row>
    <row r="38" spans="1:5" s="7" customFormat="1" ht="15">
      <c r="A38" s="72"/>
      <c r="B38" s="73" t="s">
        <v>80</v>
      </c>
      <c r="C38" s="73" t="s">
        <v>333</v>
      </c>
      <c r="D38" s="71" t="s">
        <v>328</v>
      </c>
      <c r="E38" s="99">
        <v>102727.4486</v>
      </c>
    </row>
    <row r="39" spans="1:5" s="7" customFormat="1" ht="15">
      <c r="A39" s="72"/>
      <c r="B39" s="73" t="s">
        <v>80</v>
      </c>
      <c r="C39" s="73" t="s">
        <v>334</v>
      </c>
      <c r="D39" s="71" t="s">
        <v>324</v>
      </c>
      <c r="E39" s="99">
        <v>117176.282</v>
      </c>
    </row>
    <row r="40" spans="1:5" s="7" customFormat="1" ht="15">
      <c r="A40" s="72"/>
      <c r="B40" s="73" t="s">
        <v>80</v>
      </c>
      <c r="C40" s="73" t="s">
        <v>80</v>
      </c>
      <c r="D40" s="71" t="s">
        <v>283</v>
      </c>
      <c r="E40" s="99">
        <v>1804.2</v>
      </c>
    </row>
    <row r="41" spans="1:5" s="80" customFormat="1" ht="15">
      <c r="A41" s="72"/>
      <c r="B41" s="73" t="s">
        <v>80</v>
      </c>
      <c r="C41" s="73" t="s">
        <v>83</v>
      </c>
      <c r="D41" s="71" t="s">
        <v>67</v>
      </c>
      <c r="E41" s="99">
        <f>' разделы пр 7 '!G262</f>
        <v>8624.4</v>
      </c>
    </row>
    <row r="42" spans="1:5" s="7" customFormat="1" ht="14.25">
      <c r="A42" s="66" t="s">
        <v>323</v>
      </c>
      <c r="B42" s="67" t="s">
        <v>112</v>
      </c>
      <c r="C42" s="67"/>
      <c r="D42" s="47" t="s">
        <v>403</v>
      </c>
      <c r="E42" s="98">
        <f>E43+E44</f>
        <v>12093.345</v>
      </c>
    </row>
    <row r="43" spans="1:5" s="7" customFormat="1" ht="15">
      <c r="A43" s="72"/>
      <c r="B43" s="73" t="s">
        <v>112</v>
      </c>
      <c r="C43" s="73" t="s">
        <v>333</v>
      </c>
      <c r="D43" s="81" t="s">
        <v>69</v>
      </c>
      <c r="E43" s="99">
        <v>1635.84</v>
      </c>
    </row>
    <row r="44" spans="1:5" s="7" customFormat="1" ht="15">
      <c r="A44" s="72"/>
      <c r="B44" s="73" t="s">
        <v>112</v>
      </c>
      <c r="C44" s="73" t="s">
        <v>336</v>
      </c>
      <c r="D44" s="82" t="s">
        <v>266</v>
      </c>
      <c r="E44" s="99">
        <v>10457.505</v>
      </c>
    </row>
    <row r="45" spans="1:5" s="7" customFormat="1" ht="14.25">
      <c r="A45" s="66" t="s">
        <v>327</v>
      </c>
      <c r="B45" s="67" t="s">
        <v>331</v>
      </c>
      <c r="C45" s="67"/>
      <c r="D45" s="48" t="s">
        <v>54</v>
      </c>
      <c r="E45" s="98">
        <f>E46+E47+E48+E49</f>
        <v>38028.28518</v>
      </c>
    </row>
    <row r="46" spans="1:5" s="7" customFormat="1" ht="15">
      <c r="A46" s="72"/>
      <c r="B46" s="73" t="s">
        <v>331</v>
      </c>
      <c r="C46" s="73" t="s">
        <v>333</v>
      </c>
      <c r="D46" s="81" t="s">
        <v>72</v>
      </c>
      <c r="E46" s="99">
        <v>1985</v>
      </c>
    </row>
    <row r="47" spans="1:5" s="7" customFormat="1" ht="15">
      <c r="A47" s="72"/>
      <c r="B47" s="73" t="s">
        <v>331</v>
      </c>
      <c r="C47" s="73" t="s">
        <v>335</v>
      </c>
      <c r="D47" s="81" t="s">
        <v>382</v>
      </c>
      <c r="E47" s="99">
        <v>10618.28518</v>
      </c>
    </row>
    <row r="48" spans="1:5" s="7" customFormat="1" ht="15">
      <c r="A48" s="72"/>
      <c r="B48" s="73" t="s">
        <v>331</v>
      </c>
      <c r="C48" s="73" t="s">
        <v>336</v>
      </c>
      <c r="D48" s="81" t="s">
        <v>100</v>
      </c>
      <c r="E48" s="99">
        <v>24108</v>
      </c>
    </row>
    <row r="49" spans="1:5" s="80" customFormat="1" ht="15" customHeight="1">
      <c r="A49" s="72"/>
      <c r="B49" s="73" t="s">
        <v>331</v>
      </c>
      <c r="C49" s="73" t="s">
        <v>79</v>
      </c>
      <c r="D49" s="81" t="s">
        <v>102</v>
      </c>
      <c r="E49" s="99">
        <v>1317</v>
      </c>
    </row>
    <row r="50" spans="1:5" s="80" customFormat="1" ht="15" customHeight="1">
      <c r="A50" s="83" t="s">
        <v>330</v>
      </c>
      <c r="B50" s="67" t="s">
        <v>309</v>
      </c>
      <c r="C50" s="67"/>
      <c r="D50" s="47" t="s">
        <v>71</v>
      </c>
      <c r="E50" s="98">
        <f>E51+E52</f>
        <v>1230</v>
      </c>
    </row>
    <row r="51" spans="1:5" s="80" customFormat="1" ht="16.5" customHeight="1">
      <c r="A51" s="83"/>
      <c r="B51" s="73" t="s">
        <v>309</v>
      </c>
      <c r="C51" s="73" t="s">
        <v>333</v>
      </c>
      <c r="D51" s="81" t="s">
        <v>284</v>
      </c>
      <c r="E51" s="99">
        <v>900</v>
      </c>
    </row>
    <row r="52" spans="1:5" s="80" customFormat="1" ht="16.5" customHeight="1">
      <c r="A52" s="83"/>
      <c r="B52" s="73" t="s">
        <v>309</v>
      </c>
      <c r="C52" s="73" t="s">
        <v>334</v>
      </c>
      <c r="D52" s="81" t="s">
        <v>819</v>
      </c>
      <c r="E52" s="99">
        <v>330</v>
      </c>
    </row>
    <row r="53" spans="1:5" s="80" customFormat="1" ht="15" customHeight="1" hidden="1">
      <c r="A53" s="83" t="s">
        <v>267</v>
      </c>
      <c r="B53" s="84" t="s">
        <v>265</v>
      </c>
      <c r="C53" s="73"/>
      <c r="D53" s="85" t="s">
        <v>285</v>
      </c>
      <c r="E53" s="99" t="e">
        <f>#REF!+#REF!</f>
        <v>#REF!</v>
      </c>
    </row>
    <row r="54" spans="1:5" s="80" customFormat="1" ht="15" customHeight="1">
      <c r="A54" s="66"/>
      <c r="B54" s="67"/>
      <c r="C54" s="67"/>
      <c r="D54" s="47" t="s">
        <v>286</v>
      </c>
      <c r="E54" s="98">
        <f>E16+E23+E25+E29+E33+E37+E42+E45+E50</f>
        <v>556534.35601</v>
      </c>
    </row>
    <row r="55" spans="1:4" ht="12.75">
      <c r="A55" s="86"/>
      <c r="B55" s="87"/>
      <c r="C55" s="87"/>
      <c r="D55" s="88"/>
    </row>
    <row r="56" spans="1:4" ht="12.75">
      <c r="A56" s="86"/>
      <c r="B56" s="87"/>
      <c r="C56" s="87"/>
      <c r="D56" s="89"/>
    </row>
    <row r="57" spans="1:4" ht="12.75">
      <c r="A57" s="86"/>
      <c r="B57" s="87"/>
      <c r="C57" s="87"/>
      <c r="D57" s="90"/>
    </row>
    <row r="58" spans="1:4" ht="12.75">
      <c r="A58" s="86"/>
      <c r="B58" s="87"/>
      <c r="C58" s="87"/>
      <c r="D58" s="88"/>
    </row>
    <row r="59" spans="1:4" ht="12.75">
      <c r="A59" s="86"/>
      <c r="B59" s="87"/>
      <c r="C59" s="86"/>
      <c r="D59" s="88"/>
    </row>
    <row r="60" spans="1:4" ht="12.75">
      <c r="A60" s="86"/>
      <c r="B60" s="87"/>
      <c r="C60" s="86"/>
      <c r="D60" s="88"/>
    </row>
    <row r="61" spans="1:4" ht="12.75">
      <c r="A61" s="86"/>
      <c r="B61" s="87"/>
      <c r="C61" s="86"/>
      <c r="D61" s="88"/>
    </row>
    <row r="62" spans="1:4" ht="12.75">
      <c r="A62" s="86"/>
      <c r="B62" s="87"/>
      <c r="C62" s="86"/>
      <c r="D62" s="88"/>
    </row>
    <row r="63" spans="1:4" ht="12.75">
      <c r="A63" s="86"/>
      <c r="B63" s="87"/>
      <c r="C63" s="86"/>
      <c r="D63" s="88"/>
    </row>
    <row r="64" spans="1:4" ht="12.75">
      <c r="A64" s="86"/>
      <c r="B64" s="87"/>
      <c r="C64" s="86"/>
      <c r="D64" s="88"/>
    </row>
    <row r="65" spans="1:4" ht="12.75">
      <c r="A65" s="86"/>
      <c r="B65" s="87"/>
      <c r="C65" s="87"/>
      <c r="D65" s="88"/>
    </row>
    <row r="66" spans="1:4" s="93" customFormat="1" ht="12.75">
      <c r="A66" s="91"/>
      <c r="B66" s="92"/>
      <c r="C66" s="92"/>
      <c r="D66" s="90"/>
    </row>
    <row r="67" spans="1:4" s="93" customFormat="1" ht="12.75" hidden="1">
      <c r="A67" s="91"/>
      <c r="B67" s="92"/>
      <c r="C67" s="92"/>
      <c r="D67" s="90"/>
    </row>
    <row r="68" spans="1:4" s="93" customFormat="1" ht="12.75">
      <c r="A68" s="91"/>
      <c r="B68" s="92"/>
      <c r="C68" s="92"/>
      <c r="D68" s="90"/>
    </row>
    <row r="69" spans="1:4" s="93" customFormat="1" ht="12.75">
      <c r="A69" s="86"/>
      <c r="B69" s="87"/>
      <c r="C69" s="87"/>
      <c r="D69" s="88"/>
    </row>
    <row r="70" spans="1:4" s="93" customFormat="1" ht="12.75">
      <c r="A70" s="91"/>
      <c r="B70" s="92"/>
      <c r="C70" s="92"/>
      <c r="D70" s="90"/>
    </row>
    <row r="71" spans="1:4" ht="12.75">
      <c r="A71" s="86"/>
      <c r="B71" s="87"/>
      <c r="C71" s="87"/>
      <c r="D71" s="88"/>
    </row>
    <row r="72" spans="1:4" ht="12.75">
      <c r="A72" s="86"/>
      <c r="B72" s="87"/>
      <c r="C72" s="87"/>
      <c r="D72" s="88"/>
    </row>
    <row r="73" spans="1:4" ht="12.75">
      <c r="A73" s="86"/>
      <c r="B73" s="87"/>
      <c r="C73" s="87"/>
      <c r="D73" s="88"/>
    </row>
    <row r="74" spans="1:4" ht="12.75">
      <c r="A74" s="86"/>
      <c r="B74" s="87"/>
      <c r="C74" s="86"/>
      <c r="D74" s="88"/>
    </row>
    <row r="75" spans="1:4" ht="12.75">
      <c r="A75" s="86"/>
      <c r="B75" s="87"/>
      <c r="C75" s="86"/>
      <c r="D75" s="88"/>
    </row>
    <row r="76" spans="1:4" ht="12.75" hidden="1">
      <c r="A76" s="86"/>
      <c r="B76" s="87"/>
      <c r="C76" s="86">
        <v>3004</v>
      </c>
      <c r="D76" s="88" t="s">
        <v>287</v>
      </c>
    </row>
    <row r="77" spans="1:4" ht="12.75" hidden="1">
      <c r="A77" s="86"/>
      <c r="B77" s="87"/>
      <c r="C77" s="86">
        <v>3003</v>
      </c>
      <c r="D77" s="88" t="s">
        <v>42</v>
      </c>
    </row>
    <row r="78" spans="1:4" ht="14.25" customHeight="1">
      <c r="A78" s="86"/>
      <c r="B78" s="87"/>
      <c r="C78" s="86"/>
      <c r="D78" s="88"/>
    </row>
    <row r="79" spans="1:4" ht="12.75">
      <c r="A79" s="86"/>
      <c r="B79" s="87"/>
      <c r="C79" s="86"/>
      <c r="D79" s="88"/>
    </row>
    <row r="80" spans="1:4" ht="12.75">
      <c r="A80" s="86"/>
      <c r="B80" s="87"/>
      <c r="C80" s="86"/>
      <c r="D80" s="88"/>
    </row>
    <row r="81" spans="1:4" ht="12.75">
      <c r="A81" s="86"/>
      <c r="B81" s="87"/>
      <c r="C81" s="86"/>
      <c r="D81" s="88"/>
    </row>
    <row r="82" spans="1:4" ht="12.75">
      <c r="A82" s="86"/>
      <c r="B82" s="87"/>
      <c r="C82" s="86"/>
      <c r="D82" s="88"/>
    </row>
    <row r="83" spans="1:4" ht="12.75">
      <c r="A83" s="86"/>
      <c r="B83" s="87"/>
      <c r="C83" s="86"/>
      <c r="D83" s="88"/>
    </row>
    <row r="84" spans="1:4" ht="12.75" hidden="1">
      <c r="A84" s="86"/>
      <c r="B84" s="87"/>
      <c r="C84" s="86"/>
      <c r="D84" s="88"/>
    </row>
    <row r="85" spans="1:4" ht="12.75">
      <c r="A85" s="86"/>
      <c r="B85" s="87"/>
      <c r="C85" s="86"/>
      <c r="D85" s="90"/>
    </row>
    <row r="86" spans="1:4" ht="12.75">
      <c r="A86" s="86"/>
      <c r="B86" s="87"/>
      <c r="C86" s="86"/>
      <c r="D86" s="94"/>
    </row>
    <row r="87" spans="1:4" ht="12.75">
      <c r="A87" s="86"/>
      <c r="B87" s="87"/>
      <c r="C87" s="86"/>
      <c r="D87" s="88"/>
    </row>
    <row r="88" spans="1:4" ht="12.75">
      <c r="A88" s="86"/>
      <c r="B88" s="87"/>
      <c r="C88" s="86"/>
      <c r="D88" s="88"/>
    </row>
    <row r="89" spans="1:4" ht="39.75" customHeight="1">
      <c r="A89" s="86"/>
      <c r="B89" s="87"/>
      <c r="C89" s="86"/>
      <c r="D89" s="94"/>
    </row>
    <row r="90" spans="1:4" ht="12.75">
      <c r="A90" s="86"/>
      <c r="B90" s="87"/>
      <c r="C90" s="86"/>
      <c r="D90" s="94"/>
    </row>
    <row r="91" spans="1:4" ht="12.75">
      <c r="A91" s="86"/>
      <c r="B91" s="87"/>
      <c r="C91" s="86"/>
      <c r="D91" s="94"/>
    </row>
    <row r="92" spans="1:4" ht="12.75">
      <c r="A92" s="86"/>
      <c r="B92" s="87"/>
      <c r="C92" s="86"/>
      <c r="D92" s="94"/>
    </row>
    <row r="93" spans="1:4" ht="12.75">
      <c r="A93" s="86"/>
      <c r="B93" s="87"/>
      <c r="C93" s="86"/>
      <c r="D93" s="94"/>
    </row>
    <row r="94" spans="1:4" ht="12.75">
      <c r="A94" s="86"/>
      <c r="B94" s="87"/>
      <c r="C94" s="86"/>
      <c r="D94" s="94"/>
    </row>
    <row r="95" spans="1:4" ht="12.75">
      <c r="A95" s="86"/>
      <c r="B95" s="87"/>
      <c r="C95" s="86"/>
      <c r="D95" s="94"/>
    </row>
    <row r="96" spans="1:4" ht="12.75">
      <c r="A96" s="86"/>
      <c r="B96" s="87"/>
      <c r="C96" s="86"/>
      <c r="D96" s="94"/>
    </row>
    <row r="97" spans="1:4" ht="12.75">
      <c r="A97" s="86"/>
      <c r="B97" s="87"/>
      <c r="C97" s="86"/>
      <c r="D97" s="94"/>
    </row>
    <row r="98" spans="1:4" ht="12.75">
      <c r="A98" s="86"/>
      <c r="B98" s="87"/>
      <c r="C98" s="86"/>
      <c r="D98" s="94"/>
    </row>
    <row r="99" spans="1:4" ht="14.25" customHeight="1">
      <c r="A99" s="95"/>
      <c r="B99" s="96"/>
      <c r="C99" s="86"/>
      <c r="D99" s="94"/>
    </row>
    <row r="100" spans="1:4" ht="28.5" customHeight="1">
      <c r="A100" s="95"/>
      <c r="B100" s="96"/>
      <c r="C100" s="86"/>
      <c r="D100" s="94"/>
    </row>
    <row r="101" spans="1:4" ht="15" customHeight="1">
      <c r="A101" s="95"/>
      <c r="B101" s="96"/>
      <c r="C101" s="86"/>
      <c r="D101" s="94"/>
    </row>
    <row r="102" spans="1:4" s="93" customFormat="1" ht="12.75">
      <c r="A102" s="91"/>
      <c r="B102" s="92"/>
      <c r="C102" s="91"/>
      <c r="D102" s="90"/>
    </row>
    <row r="103" spans="1:4" s="93" customFormat="1" ht="12.75">
      <c r="A103" s="91"/>
      <c r="B103" s="92"/>
      <c r="C103" s="91"/>
      <c r="D103" s="90"/>
    </row>
    <row r="104" spans="1:4" ht="12.75">
      <c r="A104" s="86"/>
      <c r="B104" s="87"/>
      <c r="C104" s="86"/>
      <c r="D104" s="88"/>
    </row>
    <row r="105" spans="1:4" ht="12.75">
      <c r="A105" s="86"/>
      <c r="B105" s="87"/>
      <c r="C105" s="86"/>
      <c r="D105" s="88"/>
    </row>
    <row r="106" spans="1:4" ht="12.75">
      <c r="A106" s="86"/>
      <c r="B106" s="87"/>
      <c r="C106" s="86"/>
      <c r="D106" s="88"/>
    </row>
    <row r="107" spans="1:4" s="8" customFormat="1" ht="12.75">
      <c r="A107" s="91"/>
      <c r="B107" s="92"/>
      <c r="C107" s="91"/>
      <c r="D107" s="97"/>
    </row>
    <row r="108" spans="1:4" s="4" customFormat="1" ht="12.75">
      <c r="A108" s="86"/>
      <c r="B108" s="87"/>
      <c r="C108" s="86"/>
      <c r="D108" s="94"/>
    </row>
    <row r="109" spans="1:4" s="8" customFormat="1" ht="12.75">
      <c r="A109" s="91"/>
      <c r="B109" s="92"/>
      <c r="C109" s="86"/>
      <c r="D109" s="94"/>
    </row>
    <row r="110" spans="1:4" s="93" customFormat="1" ht="12.75">
      <c r="A110" s="91"/>
      <c r="B110" s="92"/>
      <c r="C110" s="91"/>
      <c r="D110" s="90"/>
    </row>
    <row r="111" spans="1:4" ht="12.75">
      <c r="A111" s="95"/>
      <c r="B111" s="96"/>
      <c r="C111" s="86"/>
      <c r="D111" s="88"/>
    </row>
    <row r="112" spans="1:4" ht="36.75" customHeight="1">
      <c r="A112" s="95"/>
      <c r="B112" s="96"/>
      <c r="C112" s="86"/>
      <c r="D112" s="88"/>
    </row>
    <row r="113" spans="1:4" ht="12.75">
      <c r="A113" s="95"/>
      <c r="B113" s="96"/>
      <c r="C113" s="86"/>
      <c r="D113" s="88"/>
    </row>
    <row r="114" spans="1:4" ht="12.75">
      <c r="A114" s="95"/>
      <c r="B114" s="96"/>
      <c r="C114" s="86"/>
      <c r="D114" s="88"/>
    </row>
    <row r="115" spans="1:4" ht="12.75">
      <c r="A115" s="95"/>
      <c r="B115" s="96"/>
      <c r="C115" s="86"/>
      <c r="D115" s="88"/>
    </row>
    <row r="116" spans="1:4" ht="12.75">
      <c r="A116" s="95"/>
      <c r="B116" s="96"/>
      <c r="C116" s="86"/>
      <c r="D116" s="88"/>
    </row>
    <row r="117" spans="1:4" ht="12.75">
      <c r="A117" s="95"/>
      <c r="B117" s="96"/>
      <c r="C117" s="86"/>
      <c r="D117" s="88"/>
    </row>
    <row r="118" spans="1:4" ht="12.75">
      <c r="A118" s="95"/>
      <c r="B118" s="96"/>
      <c r="C118" s="86"/>
      <c r="D118" s="88"/>
    </row>
    <row r="119" spans="1:4" ht="12.75">
      <c r="A119" s="95"/>
      <c r="B119" s="96"/>
      <c r="C119" s="86"/>
      <c r="D119" s="88"/>
    </row>
    <row r="120" spans="1:4" ht="12.75">
      <c r="A120" s="95"/>
      <c r="B120" s="96"/>
      <c r="C120" s="86"/>
      <c r="D120" s="88"/>
    </row>
    <row r="121" spans="1:4" ht="12.75">
      <c r="A121" s="95"/>
      <c r="B121" s="96"/>
      <c r="C121" s="86"/>
      <c r="D121" s="88"/>
    </row>
    <row r="122" spans="1:4" ht="12.75">
      <c r="A122" s="95"/>
      <c r="B122" s="96"/>
      <c r="C122" s="86"/>
      <c r="D122" s="88"/>
    </row>
    <row r="123" spans="1:4" ht="12.75">
      <c r="A123" s="95"/>
      <c r="B123" s="96"/>
      <c r="C123" s="86"/>
      <c r="D123" s="88"/>
    </row>
    <row r="124" spans="1:4" ht="12.75">
      <c r="A124" s="95"/>
      <c r="B124" s="96"/>
      <c r="C124" s="86"/>
      <c r="D124" s="88"/>
    </row>
    <row r="125" spans="1:4" ht="12.75">
      <c r="A125" s="95"/>
      <c r="B125" s="96"/>
      <c r="C125" s="86"/>
      <c r="D125" s="88"/>
    </row>
    <row r="126" spans="1:4" ht="12.75">
      <c r="A126" s="95"/>
      <c r="B126" s="96"/>
      <c r="C126" s="86"/>
      <c r="D126" s="88"/>
    </row>
    <row r="127" spans="1:4" ht="12.75">
      <c r="A127" s="95"/>
      <c r="B127" s="96"/>
      <c r="C127" s="86"/>
      <c r="D127" s="88"/>
    </row>
    <row r="128" spans="1:4" ht="12.75">
      <c r="A128" s="95"/>
      <c r="B128" s="96"/>
      <c r="C128" s="86"/>
      <c r="D128" s="88"/>
    </row>
    <row r="129" spans="1:4" ht="12.75">
      <c r="A129" s="95"/>
      <c r="B129" s="96"/>
      <c r="C129" s="86"/>
      <c r="D129" s="88"/>
    </row>
    <row r="130" spans="1:4" ht="12.75">
      <c r="A130" s="95"/>
      <c r="B130" s="96"/>
      <c r="C130" s="86"/>
      <c r="D130" s="88"/>
    </row>
    <row r="131" spans="1:4" ht="12.75">
      <c r="A131" s="95"/>
      <c r="B131" s="96"/>
      <c r="C131" s="86"/>
      <c r="D131" s="88"/>
    </row>
    <row r="132" spans="1:4" ht="12.75">
      <c r="A132" s="95"/>
      <c r="B132" s="96"/>
      <c r="C132" s="86"/>
      <c r="D132" s="88"/>
    </row>
    <row r="133" spans="1:4" ht="12.75">
      <c r="A133" s="95"/>
      <c r="B133" s="96"/>
      <c r="C133" s="86"/>
      <c r="D133" s="88"/>
    </row>
    <row r="134" spans="1:4" ht="12.75">
      <c r="A134" s="95"/>
      <c r="B134" s="96"/>
      <c r="C134" s="86"/>
      <c r="D134" s="88"/>
    </row>
    <row r="135" spans="1:4" ht="12.75">
      <c r="A135" s="95"/>
      <c r="B135" s="96"/>
      <c r="C135" s="86"/>
      <c r="D135" s="88"/>
    </row>
    <row r="136" spans="1:4" ht="12.75">
      <c r="A136" s="95"/>
      <c r="B136" s="96"/>
      <c r="C136" s="86"/>
      <c r="D136" s="88"/>
    </row>
    <row r="137" spans="1:4" ht="12.75">
      <c r="A137" s="95"/>
      <c r="B137" s="96"/>
      <c r="C137" s="86"/>
      <c r="D137" s="88"/>
    </row>
    <row r="138" spans="1:4" ht="12.75">
      <c r="A138" s="95"/>
      <c r="B138" s="96"/>
      <c r="C138" s="86"/>
      <c r="D138" s="88"/>
    </row>
    <row r="139" spans="1:4" ht="12.75">
      <c r="A139" s="95"/>
      <c r="B139" s="96"/>
      <c r="C139" s="86"/>
      <c r="D139" s="88"/>
    </row>
    <row r="140" spans="1:4" ht="12.75">
      <c r="A140" s="95"/>
      <c r="B140" s="96"/>
      <c r="C140" s="86"/>
      <c r="D140" s="88"/>
    </row>
    <row r="141" spans="1:4" ht="12.75">
      <c r="A141" s="95"/>
      <c r="B141" s="96"/>
      <c r="C141" s="86"/>
      <c r="D141" s="88"/>
    </row>
    <row r="142" spans="1:4" ht="12.75">
      <c r="A142" s="95"/>
      <c r="B142" s="96"/>
      <c r="C142" s="86"/>
      <c r="D142" s="88"/>
    </row>
    <row r="143" spans="1:4" ht="12.75">
      <c r="A143" s="95"/>
      <c r="B143" s="96"/>
      <c r="C143" s="86"/>
      <c r="D143" s="88"/>
    </row>
    <row r="144" spans="1:4" ht="12.75">
      <c r="A144" s="95"/>
      <c r="B144" s="96"/>
      <c r="C144" s="86"/>
      <c r="D144" s="88"/>
    </row>
    <row r="145" spans="1:4" ht="12.75">
      <c r="A145" s="95"/>
      <c r="B145" s="96"/>
      <c r="C145" s="86"/>
      <c r="D145" s="88"/>
    </row>
    <row r="146" spans="1:4" ht="12.75">
      <c r="A146" s="95"/>
      <c r="B146" s="96"/>
      <c r="C146" s="86"/>
      <c r="D146" s="88"/>
    </row>
    <row r="147" spans="1:4" ht="12.75">
      <c r="A147" s="95"/>
      <c r="B147" s="96"/>
      <c r="C147" s="86"/>
      <c r="D147" s="88"/>
    </row>
    <row r="148" spans="1:4" ht="12.75">
      <c r="A148" s="95"/>
      <c r="B148" s="96"/>
      <c r="C148" s="86"/>
      <c r="D148" s="88"/>
    </row>
    <row r="149" spans="1:4" ht="12.75">
      <c r="A149" s="95"/>
      <c r="B149" s="96"/>
      <c r="C149" s="86"/>
      <c r="D149" s="88"/>
    </row>
    <row r="150" spans="1:4" ht="12.75">
      <c r="A150" s="95"/>
      <c r="B150" s="96"/>
      <c r="C150" s="86"/>
      <c r="D150" s="88"/>
    </row>
    <row r="151" spans="1:4" ht="12.75">
      <c r="A151" s="95"/>
      <c r="B151" s="96"/>
      <c r="C151" s="86"/>
      <c r="D151" s="88"/>
    </row>
    <row r="152" spans="1:4" ht="12.75">
      <c r="A152" s="95"/>
      <c r="B152" s="96"/>
      <c r="C152" s="86"/>
      <c r="D152" s="88"/>
    </row>
    <row r="153" spans="1:4" ht="12.75">
      <c r="A153" s="95"/>
      <c r="B153" s="96"/>
      <c r="C153" s="86"/>
      <c r="D153" s="88"/>
    </row>
    <row r="154" spans="1:4" ht="12.75">
      <c r="A154" s="95"/>
      <c r="B154" s="96"/>
      <c r="C154" s="86"/>
      <c r="D154" s="88"/>
    </row>
    <row r="155" spans="1:4" ht="12.75">
      <c r="A155" s="95"/>
      <c r="B155" s="96"/>
      <c r="C155" s="86"/>
      <c r="D155" s="88"/>
    </row>
    <row r="156" spans="1:4" ht="12.75">
      <c r="A156" s="95"/>
      <c r="B156" s="96"/>
      <c r="C156" s="86"/>
      <c r="D156" s="88"/>
    </row>
    <row r="157" spans="1:4" ht="12.75">
      <c r="A157" s="95"/>
      <c r="B157" s="96"/>
      <c r="C157" s="86"/>
      <c r="D157" s="88"/>
    </row>
    <row r="158" spans="1:4" ht="12.75">
      <c r="A158" s="95"/>
      <c r="B158" s="96"/>
      <c r="C158" s="86"/>
      <c r="D158" s="88"/>
    </row>
    <row r="159" spans="1:4" ht="12.75">
      <c r="A159" s="95"/>
      <c r="B159" s="96"/>
      <c r="C159" s="86"/>
      <c r="D159" s="88"/>
    </row>
    <row r="160" spans="1:4" ht="12.75">
      <c r="A160" s="95"/>
      <c r="B160" s="96"/>
      <c r="C160" s="86"/>
      <c r="D160" s="88"/>
    </row>
    <row r="161" spans="1:4" ht="12.75">
      <c r="A161" s="95"/>
      <c r="B161" s="96"/>
      <c r="C161" s="86"/>
      <c r="D161" s="88"/>
    </row>
    <row r="162" spans="1:4" ht="12.75">
      <c r="A162" s="95"/>
      <c r="B162" s="96"/>
      <c r="C162" s="86"/>
      <c r="D162" s="88"/>
    </row>
    <row r="163" spans="1:4" ht="12.75">
      <c r="A163" s="95"/>
      <c r="B163" s="96"/>
      <c r="C163" s="86"/>
      <c r="D163" s="88"/>
    </row>
    <row r="164" spans="1:4" ht="12.75">
      <c r="A164" s="95"/>
      <c r="B164" s="96"/>
      <c r="C164" s="86"/>
      <c r="D164" s="88"/>
    </row>
    <row r="165" spans="1:4" ht="12.75">
      <c r="A165" s="95"/>
      <c r="B165" s="96"/>
      <c r="C165" s="86"/>
      <c r="D165" s="88"/>
    </row>
    <row r="166" spans="1:4" ht="12.75">
      <c r="A166" s="95"/>
      <c r="B166" s="96"/>
      <c r="C166" s="86"/>
      <c r="D166" s="88"/>
    </row>
    <row r="167" spans="1:4" ht="12.75">
      <c r="A167" s="95"/>
      <c r="B167" s="96"/>
      <c r="C167" s="86"/>
      <c r="D167" s="88"/>
    </row>
    <row r="168" spans="1:4" ht="12.75">
      <c r="A168" s="95"/>
      <c r="B168" s="96"/>
      <c r="C168" s="86"/>
      <c r="D168" s="88"/>
    </row>
    <row r="169" spans="1:4" ht="12.75">
      <c r="A169" s="95"/>
      <c r="B169" s="96"/>
      <c r="C169" s="86"/>
      <c r="D169" s="88"/>
    </row>
    <row r="170" spans="1:4" ht="12.75">
      <c r="A170" s="95"/>
      <c r="B170" s="96"/>
      <c r="C170" s="86"/>
      <c r="D170" s="88"/>
    </row>
    <row r="171" spans="1:4" ht="12.75">
      <c r="A171" s="95"/>
      <c r="B171" s="96"/>
      <c r="C171" s="86"/>
      <c r="D171" s="88"/>
    </row>
    <row r="172" spans="1:4" ht="12.75">
      <c r="A172" s="95"/>
      <c r="B172" s="96"/>
      <c r="C172" s="86"/>
      <c r="D172" s="88"/>
    </row>
    <row r="173" spans="1:4" ht="12.75">
      <c r="A173" s="95"/>
      <c r="B173" s="96"/>
      <c r="C173" s="86"/>
      <c r="D173" s="88"/>
    </row>
    <row r="174" spans="1:4" ht="12.75">
      <c r="A174" s="95"/>
      <c r="B174" s="96"/>
      <c r="C174" s="86"/>
      <c r="D174" s="88"/>
    </row>
    <row r="175" spans="1:4" ht="12.75">
      <c r="A175" s="95"/>
      <c r="B175" s="96"/>
      <c r="C175" s="86"/>
      <c r="D175" s="88"/>
    </row>
    <row r="176" spans="1:4" ht="12.75">
      <c r="A176" s="95"/>
      <c r="B176" s="96"/>
      <c r="C176" s="86"/>
      <c r="D176" s="88"/>
    </row>
    <row r="177" spans="1:4" ht="12.75">
      <c r="A177" s="95"/>
      <c r="B177" s="96"/>
      <c r="C177" s="86"/>
      <c r="D177" s="88"/>
    </row>
    <row r="178" spans="1:4" ht="12.75">
      <c r="A178" s="95"/>
      <c r="B178" s="96"/>
      <c r="C178" s="86"/>
      <c r="D178" s="88"/>
    </row>
    <row r="179" spans="1:4" ht="12.75">
      <c r="A179" s="95"/>
      <c r="B179" s="96"/>
      <c r="C179" s="86"/>
      <c r="D179" s="88"/>
    </row>
    <row r="180" spans="1:4" ht="12.75">
      <c r="A180" s="95"/>
      <c r="B180" s="96"/>
      <c r="C180" s="86"/>
      <c r="D180" s="88"/>
    </row>
    <row r="181" spans="1:4" ht="12.75">
      <c r="A181" s="95"/>
      <c r="B181" s="96"/>
      <c r="C181" s="86"/>
      <c r="D181" s="88"/>
    </row>
    <row r="182" spans="1:4" ht="12.75">
      <c r="A182" s="95"/>
      <c r="B182" s="96"/>
      <c r="C182" s="86"/>
      <c r="D182" s="88"/>
    </row>
    <row r="183" spans="1:4" ht="12.75">
      <c r="A183" s="95"/>
      <c r="B183" s="96"/>
      <c r="C183" s="86"/>
      <c r="D183" s="88"/>
    </row>
    <row r="184" spans="1:4" ht="12.75">
      <c r="A184" s="95"/>
      <c r="B184" s="96"/>
      <c r="C184" s="86"/>
      <c r="D184" s="88"/>
    </row>
    <row r="185" spans="1:4" ht="12.75">
      <c r="A185" s="95"/>
      <c r="B185" s="96"/>
      <c r="C185" s="86"/>
      <c r="D185" s="88"/>
    </row>
    <row r="186" spans="1:4" ht="12.75">
      <c r="A186" s="95"/>
      <c r="B186" s="96"/>
      <c r="C186" s="86"/>
      <c r="D186" s="88"/>
    </row>
    <row r="187" spans="1:4" ht="12.75">
      <c r="A187" s="95"/>
      <c r="B187" s="96"/>
      <c r="C187" s="86"/>
      <c r="D187" s="88"/>
    </row>
    <row r="188" spans="1:4" ht="12.75">
      <c r="A188" s="95"/>
      <c r="B188" s="96"/>
      <c r="C188" s="86"/>
      <c r="D188" s="88"/>
    </row>
    <row r="189" spans="1:4" ht="12.75">
      <c r="A189" s="95"/>
      <c r="B189" s="96"/>
      <c r="C189" s="86"/>
      <c r="D189" s="88"/>
    </row>
    <row r="190" spans="1:4" ht="12.75">
      <c r="A190" s="95"/>
      <c r="B190" s="96"/>
      <c r="C190" s="86"/>
      <c r="D190" s="88"/>
    </row>
    <row r="191" spans="1:4" ht="12.75">
      <c r="A191" s="95"/>
      <c r="B191" s="96"/>
      <c r="C191" s="86"/>
      <c r="D191" s="88"/>
    </row>
    <row r="192" spans="1:4" ht="12.75">
      <c r="A192" s="95"/>
      <c r="B192" s="96"/>
      <c r="C192" s="86"/>
      <c r="D192" s="88"/>
    </row>
    <row r="193" spans="1:4" ht="12.75">
      <c r="A193" s="95"/>
      <c r="B193" s="96"/>
      <c r="C193" s="86"/>
      <c r="D193" s="88"/>
    </row>
    <row r="194" spans="1:4" ht="12.75">
      <c r="A194" s="95"/>
      <c r="B194" s="96"/>
      <c r="C194" s="86"/>
      <c r="D194" s="88"/>
    </row>
    <row r="195" spans="1:4" ht="12.75">
      <c r="A195" s="95"/>
      <c r="B195" s="96"/>
      <c r="C195" s="86"/>
      <c r="D195" s="88"/>
    </row>
    <row r="196" spans="1:4" ht="12.75">
      <c r="A196" s="95"/>
      <c r="B196" s="96"/>
      <c r="C196" s="86"/>
      <c r="D196" s="88"/>
    </row>
    <row r="197" spans="1:4" ht="12.75">
      <c r="A197" s="95"/>
      <c r="B197" s="96"/>
      <c r="C197" s="86"/>
      <c r="D197" s="88"/>
    </row>
    <row r="198" spans="1:4" ht="12.75">
      <c r="A198" s="95"/>
      <c r="B198" s="96"/>
      <c r="C198" s="86"/>
      <c r="D198" s="88"/>
    </row>
    <row r="199" spans="1:4" ht="12.75">
      <c r="A199" s="95"/>
      <c r="B199" s="96"/>
      <c r="C199" s="86"/>
      <c r="D199" s="88"/>
    </row>
    <row r="200" spans="1:4" ht="12.75">
      <c r="A200" s="95"/>
      <c r="B200" s="96"/>
      <c r="C200" s="86"/>
      <c r="D200" s="88"/>
    </row>
    <row r="201" spans="1:4" ht="12.75">
      <c r="A201" s="95"/>
      <c r="B201" s="96"/>
      <c r="C201" s="86"/>
      <c r="D201" s="88"/>
    </row>
    <row r="202" spans="1:4" ht="12.75">
      <c r="A202" s="95"/>
      <c r="B202" s="96"/>
      <c r="C202" s="86"/>
      <c r="D202" s="88"/>
    </row>
    <row r="203" spans="1:4" ht="12.75">
      <c r="A203" s="95"/>
      <c r="B203" s="96"/>
      <c r="C203" s="86"/>
      <c r="D203" s="88"/>
    </row>
    <row r="204" spans="1:4" ht="12.75">
      <c r="A204" s="95"/>
      <c r="B204" s="96"/>
      <c r="C204" s="86"/>
      <c r="D204" s="88"/>
    </row>
    <row r="205" spans="1:4" ht="12.75">
      <c r="A205" s="95"/>
      <c r="B205" s="96"/>
      <c r="C205" s="86"/>
      <c r="D205" s="88"/>
    </row>
    <row r="206" spans="1:4" ht="12.75">
      <c r="A206" s="95"/>
      <c r="B206" s="96"/>
      <c r="C206" s="86"/>
      <c r="D206" s="88"/>
    </row>
    <row r="207" spans="1:4" ht="12.75">
      <c r="A207" s="95"/>
      <c r="B207" s="96"/>
      <c r="C207" s="86"/>
      <c r="D207" s="88"/>
    </row>
    <row r="208" spans="1:4" ht="12.75">
      <c r="A208" s="95"/>
      <c r="B208" s="96"/>
      <c r="C208" s="86"/>
      <c r="D208" s="88"/>
    </row>
    <row r="209" spans="1:4" ht="12.75">
      <c r="A209" s="95"/>
      <c r="B209" s="96"/>
      <c r="C209" s="86"/>
      <c r="D209" s="96"/>
    </row>
    <row r="210" spans="1:4" ht="12.75">
      <c r="A210" s="95"/>
      <c r="B210" s="96"/>
      <c r="C210" s="86"/>
      <c r="D210" s="96"/>
    </row>
    <row r="211" spans="1:4" ht="12.75">
      <c r="A211" s="95"/>
      <c r="B211" s="96"/>
      <c r="C211" s="86"/>
      <c r="D211" s="96"/>
    </row>
    <row r="212" spans="1:4" ht="12.75">
      <c r="A212" s="95"/>
      <c r="B212" s="96"/>
      <c r="C212" s="86"/>
      <c r="D212" s="96"/>
    </row>
    <row r="213" spans="1:4" ht="12.75">
      <c r="A213" s="95"/>
      <c r="B213" s="96"/>
      <c r="C213" s="86"/>
      <c r="D213" s="96"/>
    </row>
    <row r="214" spans="1:4" ht="12.75">
      <c r="A214" s="95"/>
      <c r="B214" s="96"/>
      <c r="C214" s="86"/>
      <c r="D214" s="96"/>
    </row>
    <row r="215" spans="1:4" ht="12.75">
      <c r="A215" s="95"/>
      <c r="B215" s="96"/>
      <c r="C215" s="86"/>
      <c r="D215" s="96"/>
    </row>
    <row r="216" spans="1:4" ht="12.75">
      <c r="A216" s="95"/>
      <c r="B216" s="96"/>
      <c r="C216" s="86"/>
      <c r="D216" s="96"/>
    </row>
    <row r="217" spans="1:4" ht="12.75">
      <c r="A217" s="95"/>
      <c r="B217" s="96"/>
      <c r="C217" s="86"/>
      <c r="D217" s="96"/>
    </row>
    <row r="218" spans="1:4" ht="12.75">
      <c r="A218" s="95"/>
      <c r="B218" s="96"/>
      <c r="C218" s="86"/>
      <c r="D218" s="96"/>
    </row>
    <row r="219" spans="1:4" ht="12.75">
      <c r="A219" s="95"/>
      <c r="B219" s="96"/>
      <c r="C219" s="86"/>
      <c r="D219" s="96"/>
    </row>
    <row r="220" spans="1:4" ht="12.75">
      <c r="A220" s="95"/>
      <c r="B220" s="96"/>
      <c r="C220" s="86"/>
      <c r="D220" s="96"/>
    </row>
    <row r="221" spans="1:4" ht="12.75">
      <c r="A221" s="95"/>
      <c r="B221" s="96"/>
      <c r="C221" s="86"/>
      <c r="D221" s="96"/>
    </row>
    <row r="222" spans="1:4" ht="12.75">
      <c r="A222" s="95"/>
      <c r="B222" s="96"/>
      <c r="C222" s="86"/>
      <c r="D222" s="96"/>
    </row>
    <row r="223" spans="1:4" ht="12.75">
      <c r="A223" s="95"/>
      <c r="B223" s="96"/>
      <c r="C223" s="86"/>
      <c r="D223" s="96"/>
    </row>
    <row r="224" spans="1:4" ht="12.75">
      <c r="A224" s="95"/>
      <c r="B224" s="96"/>
      <c r="C224" s="86"/>
      <c r="D224" s="96"/>
    </row>
    <row r="225" spans="1:4" ht="12.75">
      <c r="A225" s="95"/>
      <c r="B225" s="96"/>
      <c r="C225" s="86"/>
      <c r="D225" s="96"/>
    </row>
    <row r="226" spans="1:4" ht="12.75">
      <c r="A226" s="95"/>
      <c r="B226" s="96"/>
      <c r="C226" s="86"/>
      <c r="D226" s="96"/>
    </row>
    <row r="227" spans="1:4" ht="12.75">
      <c r="A227" s="95"/>
      <c r="B227" s="96"/>
      <c r="C227" s="86"/>
      <c r="D227" s="96"/>
    </row>
    <row r="228" spans="1:4" ht="12.75">
      <c r="A228" s="95"/>
      <c r="B228" s="96"/>
      <c r="C228" s="86"/>
      <c r="D228" s="96"/>
    </row>
    <row r="229" spans="1:4" ht="12.75">
      <c r="A229" s="95"/>
      <c r="B229" s="96"/>
      <c r="C229" s="86"/>
      <c r="D229" s="96"/>
    </row>
    <row r="230" spans="1:4" ht="12.75">
      <c r="A230" s="95"/>
      <c r="B230" s="96"/>
      <c r="C230" s="86"/>
      <c r="D230" s="96"/>
    </row>
    <row r="231" spans="1:4" ht="12.75">
      <c r="A231" s="95"/>
      <c r="B231" s="96"/>
      <c r="C231" s="86"/>
      <c r="D231" s="96"/>
    </row>
    <row r="232" spans="1:4" ht="12.75">
      <c r="A232" s="95"/>
      <c r="B232" s="96"/>
      <c r="C232" s="86"/>
      <c r="D232" s="96"/>
    </row>
    <row r="233" spans="1:4" ht="12.75">
      <c r="A233" s="95"/>
      <c r="B233" s="96"/>
      <c r="C233" s="86"/>
      <c r="D233" s="96"/>
    </row>
    <row r="234" spans="1:4" ht="12.75">
      <c r="A234" s="95"/>
      <c r="B234" s="96"/>
      <c r="C234" s="86"/>
      <c r="D234" s="96"/>
    </row>
    <row r="235" spans="1:4" ht="12.75">
      <c r="A235" s="95"/>
      <c r="B235" s="96"/>
      <c r="C235" s="86"/>
      <c r="D235" s="96"/>
    </row>
    <row r="236" spans="1:4" ht="12.75">
      <c r="A236" s="95"/>
      <c r="B236" s="96"/>
      <c r="C236" s="86"/>
      <c r="D236" s="96"/>
    </row>
    <row r="237" spans="1:4" ht="12.75">
      <c r="A237" s="95"/>
      <c r="B237" s="96"/>
      <c r="C237" s="86"/>
      <c r="D237" s="96"/>
    </row>
    <row r="238" spans="1:4" ht="12.75">
      <c r="A238" s="95"/>
      <c r="B238" s="96"/>
      <c r="C238" s="86"/>
      <c r="D238" s="96"/>
    </row>
    <row r="239" spans="1:4" ht="12.75">
      <c r="A239" s="95"/>
      <c r="B239" s="96"/>
      <c r="C239" s="86"/>
      <c r="D239" s="96"/>
    </row>
    <row r="240" spans="1:4" ht="12.75">
      <c r="A240" s="95"/>
      <c r="B240" s="96"/>
      <c r="C240" s="86"/>
      <c r="D240" s="96"/>
    </row>
    <row r="241" spans="1:4" ht="12.75">
      <c r="A241" s="95"/>
      <c r="B241" s="96"/>
      <c r="C241" s="86"/>
      <c r="D241" s="96"/>
    </row>
    <row r="242" spans="1:4" ht="12.75">
      <c r="A242" s="95"/>
      <c r="B242" s="96"/>
      <c r="C242" s="86"/>
      <c r="D242" s="96"/>
    </row>
    <row r="243" spans="1:4" ht="12.75">
      <c r="A243" s="95"/>
      <c r="B243" s="96"/>
      <c r="C243" s="86"/>
      <c r="D243" s="96"/>
    </row>
    <row r="244" spans="1:4" ht="12.75">
      <c r="A244" s="95"/>
      <c r="B244" s="96"/>
      <c r="C244" s="86"/>
      <c r="D244" s="96"/>
    </row>
    <row r="245" spans="1:4" ht="12.75">
      <c r="A245" s="95"/>
      <c r="B245" s="96"/>
      <c r="C245" s="86"/>
      <c r="D245" s="96"/>
    </row>
    <row r="246" spans="1:4" ht="12.75">
      <c r="A246" s="95"/>
      <c r="B246" s="96"/>
      <c r="C246" s="86"/>
      <c r="D246" s="96"/>
    </row>
    <row r="247" spans="1:4" ht="12.75">
      <c r="A247" s="95"/>
      <c r="B247" s="96"/>
      <c r="C247" s="86"/>
      <c r="D247" s="96"/>
    </row>
    <row r="248" spans="1:4" ht="12.75">
      <c r="A248" s="95"/>
      <c r="B248" s="96"/>
      <c r="C248" s="86"/>
      <c r="D248" s="96"/>
    </row>
    <row r="249" spans="1:4" ht="12.75">
      <c r="A249" s="95"/>
      <c r="B249" s="96"/>
      <c r="C249" s="86"/>
      <c r="D249" s="96"/>
    </row>
    <row r="250" spans="1:4" ht="12.75">
      <c r="A250" s="95"/>
      <c r="B250" s="96"/>
      <c r="C250" s="86"/>
      <c r="D250" s="96"/>
    </row>
    <row r="251" spans="1:4" ht="12.75">
      <c r="A251" s="95"/>
      <c r="B251" s="96"/>
      <c r="C251" s="86"/>
      <c r="D251" s="96"/>
    </row>
    <row r="252" spans="1:4" ht="12.75">
      <c r="A252" s="95"/>
      <c r="B252" s="96"/>
      <c r="C252" s="86"/>
      <c r="D252" s="96"/>
    </row>
    <row r="253" spans="1:4" ht="12.75">
      <c r="A253" s="95"/>
      <c r="B253" s="96"/>
      <c r="C253" s="86"/>
      <c r="D253" s="96"/>
    </row>
    <row r="254" spans="1:4" ht="12.75">
      <c r="A254" s="95"/>
      <c r="B254" s="96"/>
      <c r="C254" s="86"/>
      <c r="D254" s="96"/>
    </row>
    <row r="255" spans="1:4" ht="12.75">
      <c r="A255" s="95"/>
      <c r="B255" s="96"/>
      <c r="C255" s="86"/>
      <c r="D255" s="96"/>
    </row>
    <row r="256" spans="1:4" ht="12.75">
      <c r="A256" s="95"/>
      <c r="B256" s="96"/>
      <c r="C256" s="86"/>
      <c r="D256" s="96"/>
    </row>
    <row r="257" spans="1:4" ht="12.75">
      <c r="A257" s="95"/>
      <c r="B257" s="96"/>
      <c r="C257" s="86"/>
      <c r="D257" s="96"/>
    </row>
    <row r="258" spans="1:4" ht="12.75">
      <c r="A258" s="95"/>
      <c r="B258" s="96"/>
      <c r="C258" s="86"/>
      <c r="D258" s="96"/>
    </row>
    <row r="259" spans="1:4" ht="12.75">
      <c r="A259" s="95"/>
      <c r="B259" s="96"/>
      <c r="C259" s="86"/>
      <c r="D259" s="96"/>
    </row>
    <row r="260" spans="1:4" ht="12.75">
      <c r="A260" s="95"/>
      <c r="B260" s="96"/>
      <c r="C260" s="86"/>
      <c r="D260" s="96"/>
    </row>
    <row r="261" spans="1:4" ht="12.75">
      <c r="A261" s="95"/>
      <c r="B261" s="96"/>
      <c r="C261" s="86"/>
      <c r="D261" s="96"/>
    </row>
    <row r="262" spans="1:4" ht="12.75">
      <c r="A262" s="95"/>
      <c r="B262" s="96"/>
      <c r="C262" s="86"/>
      <c r="D262" s="96"/>
    </row>
    <row r="263" spans="1:4" ht="12.75">
      <c r="A263" s="95"/>
      <c r="B263" s="96"/>
      <c r="C263" s="86"/>
      <c r="D263" s="96"/>
    </row>
    <row r="264" spans="1:4" ht="12.75">
      <c r="A264" s="95"/>
      <c r="B264" s="96"/>
      <c r="C264" s="86"/>
      <c r="D264" s="96"/>
    </row>
    <row r="265" spans="1:4" ht="12.75">
      <c r="A265" s="95"/>
      <c r="B265" s="96"/>
      <c r="C265" s="86"/>
      <c r="D265" s="96"/>
    </row>
    <row r="266" spans="1:4" ht="12.75">
      <c r="A266" s="95"/>
      <c r="B266" s="96"/>
      <c r="C266" s="86"/>
      <c r="D266" s="96"/>
    </row>
    <row r="267" spans="1:4" ht="12.75">
      <c r="A267" s="95"/>
      <c r="B267" s="96"/>
      <c r="C267" s="86"/>
      <c r="D267" s="96"/>
    </row>
    <row r="268" spans="1:4" ht="12.75">
      <c r="A268" s="95"/>
      <c r="B268" s="96"/>
      <c r="C268" s="86"/>
      <c r="D268" s="96"/>
    </row>
    <row r="269" spans="1:4" ht="12.75">
      <c r="A269" s="95"/>
      <c r="B269" s="96"/>
      <c r="C269" s="86"/>
      <c r="D269" s="96"/>
    </row>
    <row r="270" spans="1:4" ht="12.75">
      <c r="A270" s="95"/>
      <c r="B270" s="96"/>
      <c r="C270" s="86"/>
      <c r="D270" s="96"/>
    </row>
    <row r="271" spans="1:4" ht="12.75">
      <c r="A271" s="95"/>
      <c r="B271" s="96"/>
      <c r="C271" s="86"/>
      <c r="D271" s="96"/>
    </row>
    <row r="272" spans="1:4" ht="12.75">
      <c r="A272" s="95"/>
      <c r="B272" s="96"/>
      <c r="C272" s="86"/>
      <c r="D272" s="96"/>
    </row>
    <row r="273" spans="1:4" ht="12.75">
      <c r="A273" s="95"/>
      <c r="B273" s="96"/>
      <c r="C273" s="86"/>
      <c r="D273" s="96"/>
    </row>
    <row r="274" spans="1:4" ht="12.75">
      <c r="A274" s="95"/>
      <c r="B274" s="96"/>
      <c r="C274" s="86"/>
      <c r="D274" s="96"/>
    </row>
    <row r="275" spans="1:4" ht="12.75">
      <c r="A275" s="95"/>
      <c r="B275" s="96"/>
      <c r="C275" s="86"/>
      <c r="D275" s="96"/>
    </row>
    <row r="276" spans="1:4" ht="12.75">
      <c r="A276" s="95"/>
      <c r="B276" s="96"/>
      <c r="C276" s="86"/>
      <c r="D276" s="96"/>
    </row>
    <row r="277" spans="1:4" ht="12.75">
      <c r="A277" s="95"/>
      <c r="B277" s="96"/>
      <c r="C277" s="86"/>
      <c r="D277" s="96"/>
    </row>
    <row r="278" spans="1:4" ht="12.75">
      <c r="A278" s="95"/>
      <c r="B278" s="96"/>
      <c r="C278" s="86"/>
      <c r="D278" s="96"/>
    </row>
    <row r="279" spans="1:4" ht="12.75">
      <c r="A279" s="95"/>
      <c r="B279" s="96"/>
      <c r="C279" s="86"/>
      <c r="D279" s="96"/>
    </row>
    <row r="280" spans="1:4" ht="12.75">
      <c r="A280" s="95"/>
      <c r="B280" s="96"/>
      <c r="C280" s="86"/>
      <c r="D280" s="96"/>
    </row>
    <row r="281" spans="1:4" ht="12.75">
      <c r="A281" s="95"/>
      <c r="B281" s="96"/>
      <c r="C281" s="86"/>
      <c r="D281" s="96"/>
    </row>
    <row r="282" spans="1:4" ht="12.75">
      <c r="A282" s="95"/>
      <c r="B282" s="96"/>
      <c r="C282" s="86"/>
      <c r="D282" s="96"/>
    </row>
    <row r="283" spans="1:4" ht="12.75">
      <c r="A283" s="95"/>
      <c r="B283" s="96"/>
      <c r="C283" s="86"/>
      <c r="D283" s="96"/>
    </row>
    <row r="284" spans="1:4" ht="12.75">
      <c r="A284" s="95"/>
      <c r="B284" s="96"/>
      <c r="C284" s="86"/>
      <c r="D284" s="96"/>
    </row>
    <row r="285" spans="1:4" ht="12.75">
      <c r="A285" s="95"/>
      <c r="B285" s="96"/>
      <c r="C285" s="86"/>
      <c r="D285" s="96"/>
    </row>
    <row r="286" spans="1:4" ht="12.75">
      <c r="A286" s="95"/>
      <c r="B286" s="96"/>
      <c r="C286" s="86"/>
      <c r="D286" s="96"/>
    </row>
    <row r="287" spans="1:4" ht="12.75">
      <c r="A287" s="95"/>
      <c r="B287" s="96"/>
      <c r="C287" s="86"/>
      <c r="D287" s="96"/>
    </row>
    <row r="288" spans="1:4" ht="12.75">
      <c r="A288" s="95"/>
      <c r="B288" s="96"/>
      <c r="C288" s="86"/>
      <c r="D288" s="96"/>
    </row>
    <row r="289" spans="1:4" ht="12.75">
      <c r="A289" s="95"/>
      <c r="B289" s="96"/>
      <c r="C289" s="86"/>
      <c r="D289" s="96"/>
    </row>
    <row r="290" spans="1:4" ht="12.75">
      <c r="A290" s="95"/>
      <c r="B290" s="96"/>
      <c r="C290" s="95"/>
      <c r="D290" s="96"/>
    </row>
    <row r="291" spans="1:4" ht="12.75">
      <c r="A291" s="95"/>
      <c r="B291" s="96"/>
      <c r="C291" s="95"/>
      <c r="D291" s="96"/>
    </row>
    <row r="292" spans="1:4" ht="12.75">
      <c r="A292" s="95"/>
      <c r="B292" s="96"/>
      <c r="C292" s="95"/>
      <c r="D292" s="96"/>
    </row>
    <row r="293" spans="1:4" ht="12.75">
      <c r="A293" s="95"/>
      <c r="B293" s="96"/>
      <c r="C293" s="95"/>
      <c r="D293" s="96"/>
    </row>
    <row r="294" spans="1:4" ht="12.75">
      <c r="A294" s="95"/>
      <c r="B294" s="96"/>
      <c r="C294" s="95"/>
      <c r="D294" s="96"/>
    </row>
    <row r="295" spans="1:4" ht="12.75">
      <c r="A295" s="95"/>
      <c r="B295" s="96"/>
      <c r="C295" s="95"/>
      <c r="D295" s="96"/>
    </row>
    <row r="296" spans="1:4" ht="12.75">
      <c r="A296" s="95"/>
      <c r="B296" s="96"/>
      <c r="C296" s="95"/>
      <c r="D296" s="96"/>
    </row>
    <row r="297" spans="1:4" ht="12.75">
      <c r="A297" s="95"/>
      <c r="B297" s="96"/>
      <c r="C297" s="95"/>
      <c r="D297" s="96"/>
    </row>
    <row r="298" spans="1:4" ht="12.75">
      <c r="A298" s="95"/>
      <c r="B298" s="96"/>
      <c r="C298" s="95"/>
      <c r="D298" s="96"/>
    </row>
    <row r="299" spans="1:4" ht="12.75">
      <c r="A299" s="95"/>
      <c r="B299" s="96"/>
      <c r="C299" s="95"/>
      <c r="D299" s="96"/>
    </row>
    <row r="300" spans="1:4" ht="12.75">
      <c r="A300" s="95"/>
      <c r="B300" s="96"/>
      <c r="C300" s="95"/>
      <c r="D300" s="96"/>
    </row>
    <row r="301" spans="1:4" ht="12.75">
      <c r="A301" s="95"/>
      <c r="B301" s="96"/>
      <c r="C301" s="95"/>
      <c r="D301" s="96"/>
    </row>
    <row r="302" spans="1:4" ht="12.75">
      <c r="A302" s="95"/>
      <c r="B302" s="96"/>
      <c r="C302" s="95"/>
      <c r="D302" s="96"/>
    </row>
    <row r="303" spans="1:4" ht="12.75">
      <c r="A303" s="95"/>
      <c r="B303" s="96"/>
      <c r="C303" s="95"/>
      <c r="D303" s="96"/>
    </row>
    <row r="304" spans="1:4" ht="12.75">
      <c r="A304" s="95"/>
      <c r="B304" s="96"/>
      <c r="C304" s="95"/>
      <c r="D304" s="96"/>
    </row>
    <row r="305" spans="1:4" ht="12.75">
      <c r="A305" s="95"/>
      <c r="B305" s="96"/>
      <c r="C305" s="95"/>
      <c r="D305" s="96"/>
    </row>
    <row r="306" spans="1:4" ht="12.75">
      <c r="A306" s="95"/>
      <c r="B306" s="96"/>
      <c r="C306" s="95"/>
      <c r="D306" s="96"/>
    </row>
    <row r="307" spans="1:4" ht="12.75">
      <c r="A307" s="95"/>
      <c r="B307" s="96"/>
      <c r="C307" s="95"/>
      <c r="D307" s="96"/>
    </row>
    <row r="308" spans="1:4" ht="12.75">
      <c r="A308" s="95"/>
      <c r="B308" s="96"/>
      <c r="C308" s="95"/>
      <c r="D308" s="96"/>
    </row>
    <row r="309" spans="1:4" ht="12.75">
      <c r="A309" s="95"/>
      <c r="B309" s="96"/>
      <c r="C309" s="95"/>
      <c r="D309" s="96"/>
    </row>
    <row r="310" spans="1:4" ht="12.75">
      <c r="A310" s="95"/>
      <c r="B310" s="96"/>
      <c r="C310" s="95"/>
      <c r="D310" s="96"/>
    </row>
    <row r="311" spans="1:4" ht="12.75">
      <c r="A311" s="95"/>
      <c r="B311" s="96"/>
      <c r="C311" s="95"/>
      <c r="D311" s="96"/>
    </row>
    <row r="312" spans="1:4" ht="12.75">
      <c r="A312" s="95"/>
      <c r="B312" s="96"/>
      <c r="C312" s="95"/>
      <c r="D312" s="96"/>
    </row>
    <row r="313" spans="1:4" ht="12.75">
      <c r="A313" s="95"/>
      <c r="B313" s="96"/>
      <c r="C313" s="95"/>
      <c r="D313" s="96"/>
    </row>
    <row r="314" spans="1:4" ht="12.75">
      <c r="A314" s="95"/>
      <c r="B314" s="96"/>
      <c r="C314" s="95"/>
      <c r="D314" s="96"/>
    </row>
    <row r="315" spans="1:4" ht="12.75">
      <c r="A315" s="95"/>
      <c r="B315" s="96"/>
      <c r="C315" s="95"/>
      <c r="D315" s="96"/>
    </row>
    <row r="316" spans="1:4" ht="12.75">
      <c r="A316" s="95"/>
      <c r="B316" s="96"/>
      <c r="C316" s="95"/>
      <c r="D316" s="96"/>
    </row>
    <row r="317" spans="1:4" ht="12.75">
      <c r="A317" s="95"/>
      <c r="B317" s="96"/>
      <c r="C317" s="95"/>
      <c r="D317" s="96"/>
    </row>
    <row r="318" spans="1:4" ht="12.75">
      <c r="A318" s="95"/>
      <c r="B318" s="96"/>
      <c r="C318" s="95"/>
      <c r="D318" s="96"/>
    </row>
    <row r="319" spans="1:4" ht="12.75">
      <c r="A319" s="95"/>
      <c r="B319" s="96"/>
      <c r="C319" s="95"/>
      <c r="D319" s="96"/>
    </row>
    <row r="320" spans="1:4" ht="12.75">
      <c r="A320" s="95"/>
      <c r="B320" s="96"/>
      <c r="C320" s="95"/>
      <c r="D320" s="96"/>
    </row>
    <row r="321" spans="1:4" ht="12.75">
      <c r="A321" s="95"/>
      <c r="B321" s="96"/>
      <c r="C321" s="95"/>
      <c r="D321" s="96"/>
    </row>
    <row r="322" spans="1:4" ht="12.75">
      <c r="A322" s="95"/>
      <c r="B322" s="96"/>
      <c r="C322" s="95"/>
      <c r="D322" s="96"/>
    </row>
    <row r="323" spans="1:4" ht="12.75">
      <c r="A323" s="95"/>
      <c r="B323" s="96"/>
      <c r="C323" s="95"/>
      <c r="D323" s="96"/>
    </row>
    <row r="324" spans="1:4" ht="12.75">
      <c r="A324" s="95"/>
      <c r="B324" s="96"/>
      <c r="C324" s="95"/>
      <c r="D324" s="96"/>
    </row>
    <row r="325" spans="1:4" ht="12.75">
      <c r="A325" s="95"/>
      <c r="B325" s="96"/>
      <c r="C325" s="95"/>
      <c r="D325" s="96"/>
    </row>
    <row r="326" spans="1:4" ht="12.75">
      <c r="A326" s="95"/>
      <c r="B326" s="96"/>
      <c r="C326" s="95"/>
      <c r="D326" s="96"/>
    </row>
    <row r="327" spans="1:4" ht="12.75">
      <c r="A327" s="95"/>
      <c r="B327" s="96"/>
      <c r="C327" s="95"/>
      <c r="D327" s="96"/>
    </row>
    <row r="328" spans="1:4" ht="12.75">
      <c r="A328" s="95"/>
      <c r="B328" s="96"/>
      <c r="C328" s="95"/>
      <c r="D328" s="96"/>
    </row>
    <row r="329" spans="1:4" ht="12.75">
      <c r="A329" s="95"/>
      <c r="B329" s="96"/>
      <c r="C329" s="95"/>
      <c r="D329" s="96"/>
    </row>
    <row r="330" spans="1:4" ht="12.75">
      <c r="A330" s="95"/>
      <c r="B330" s="96"/>
      <c r="C330" s="95"/>
      <c r="D330" s="96"/>
    </row>
    <row r="331" spans="1:4" ht="12.75">
      <c r="A331" s="95"/>
      <c r="B331" s="96"/>
      <c r="C331" s="95"/>
      <c r="D331" s="96"/>
    </row>
    <row r="332" spans="1:4" ht="12.75">
      <c r="A332" s="95"/>
      <c r="B332" s="96"/>
      <c r="C332" s="95"/>
      <c r="D332" s="96"/>
    </row>
    <row r="333" spans="1:4" ht="12.75">
      <c r="A333" s="95"/>
      <c r="B333" s="96"/>
      <c r="C333" s="95"/>
      <c r="D333" s="96"/>
    </row>
    <row r="334" spans="1:4" ht="12.75">
      <c r="A334" s="95"/>
      <c r="B334" s="96"/>
      <c r="C334" s="95"/>
      <c r="D334" s="96"/>
    </row>
    <row r="335" spans="1:4" ht="12.75">
      <c r="A335" s="95"/>
      <c r="B335" s="96"/>
      <c r="C335" s="95"/>
      <c r="D335" s="96"/>
    </row>
    <row r="336" spans="1:4" ht="12.75">
      <c r="A336" s="95"/>
      <c r="B336" s="96"/>
      <c r="C336" s="95"/>
      <c r="D336" s="96"/>
    </row>
    <row r="337" spans="1:4" ht="12.75">
      <c r="A337" s="95"/>
      <c r="B337" s="96"/>
      <c r="C337" s="95"/>
      <c r="D337" s="96"/>
    </row>
    <row r="338" spans="1:4" ht="12.75">
      <c r="A338" s="95"/>
      <c r="B338" s="96"/>
      <c r="C338" s="95"/>
      <c r="D338" s="96"/>
    </row>
    <row r="339" spans="1:4" ht="12.75">
      <c r="A339" s="95"/>
      <c r="B339" s="96"/>
      <c r="C339" s="95"/>
      <c r="D339" s="96"/>
    </row>
    <row r="340" spans="1:4" ht="12.75">
      <c r="A340" s="95"/>
      <c r="B340" s="96"/>
      <c r="C340" s="95"/>
      <c r="D340" s="96"/>
    </row>
    <row r="341" spans="1:4" ht="12.75">
      <c r="A341" s="95"/>
      <c r="B341" s="96"/>
      <c r="C341" s="95"/>
      <c r="D341" s="96"/>
    </row>
    <row r="342" spans="1:4" ht="12.75">
      <c r="A342" s="95"/>
      <c r="B342" s="96"/>
      <c r="C342" s="95"/>
      <c r="D342" s="96"/>
    </row>
    <row r="343" spans="1:4" ht="12.75">
      <c r="A343" s="95"/>
      <c r="B343" s="96"/>
      <c r="C343" s="95"/>
      <c r="D343" s="96"/>
    </row>
    <row r="344" spans="1:4" ht="12.75">
      <c r="A344" s="95"/>
      <c r="B344" s="96"/>
      <c r="C344" s="95"/>
      <c r="D344" s="96"/>
    </row>
    <row r="345" spans="1:4" ht="12.75">
      <c r="A345" s="95"/>
      <c r="B345" s="96"/>
      <c r="C345" s="95"/>
      <c r="D345" s="96"/>
    </row>
    <row r="346" spans="1:4" ht="12.75">
      <c r="A346" s="95"/>
      <c r="B346" s="96"/>
      <c r="C346" s="95"/>
      <c r="D346" s="96"/>
    </row>
    <row r="347" spans="1:4" ht="12.75">
      <c r="A347" s="95"/>
      <c r="B347" s="96"/>
      <c r="C347" s="95"/>
      <c r="D347" s="96"/>
    </row>
    <row r="348" spans="1:4" ht="12.75">
      <c r="A348" s="95"/>
      <c r="B348" s="96"/>
      <c r="C348" s="95"/>
      <c r="D348" s="96"/>
    </row>
    <row r="349" spans="1:4" ht="12.75">
      <c r="A349" s="95"/>
      <c r="B349" s="96"/>
      <c r="C349" s="95"/>
      <c r="D349" s="96"/>
    </row>
    <row r="350" spans="1:4" ht="12.75">
      <c r="A350" s="95"/>
      <c r="B350" s="96"/>
      <c r="C350" s="95"/>
      <c r="D350" s="96"/>
    </row>
    <row r="351" spans="1:4" ht="12.75">
      <c r="A351" s="95"/>
      <c r="B351" s="96"/>
      <c r="C351" s="95"/>
      <c r="D351" s="96"/>
    </row>
    <row r="352" spans="1:4" ht="12.75">
      <c r="A352" s="95"/>
      <c r="B352" s="96"/>
      <c r="C352" s="95"/>
      <c r="D352" s="96"/>
    </row>
    <row r="353" spans="1:4" ht="12.75">
      <c r="A353" s="95"/>
      <c r="B353" s="96"/>
      <c r="C353" s="95"/>
      <c r="D353" s="96"/>
    </row>
    <row r="354" spans="1:4" ht="12.75">
      <c r="A354" s="95"/>
      <c r="B354" s="96"/>
      <c r="C354" s="95"/>
      <c r="D354" s="96"/>
    </row>
    <row r="355" spans="1:4" ht="12.75">
      <c r="A355" s="95"/>
      <c r="B355" s="96"/>
      <c r="C355" s="95"/>
      <c r="D355" s="96"/>
    </row>
    <row r="356" spans="1:4" ht="12.75">
      <c r="A356" s="95"/>
      <c r="B356" s="96"/>
      <c r="C356" s="95"/>
      <c r="D356" s="96"/>
    </row>
    <row r="357" spans="1:4" ht="12.75">
      <c r="A357" s="95"/>
      <c r="B357" s="96"/>
      <c r="C357" s="95"/>
      <c r="D357" s="96"/>
    </row>
    <row r="358" spans="1:4" ht="12.75">
      <c r="A358" s="95"/>
      <c r="B358" s="96"/>
      <c r="C358" s="95"/>
      <c r="D358" s="96"/>
    </row>
    <row r="359" spans="1:4" ht="12.75">
      <c r="A359" s="95"/>
      <c r="B359" s="96"/>
      <c r="C359" s="95"/>
      <c r="D359" s="96"/>
    </row>
    <row r="360" spans="1:4" ht="12.75">
      <c r="A360" s="95"/>
      <c r="B360" s="96"/>
      <c r="C360" s="95"/>
      <c r="D360" s="96"/>
    </row>
    <row r="361" spans="1:4" ht="12.75">
      <c r="A361" s="95"/>
      <c r="B361" s="96"/>
      <c r="C361" s="95"/>
      <c r="D361" s="96"/>
    </row>
    <row r="362" spans="1:4" ht="12.75">
      <c r="A362" s="95"/>
      <c r="B362" s="96"/>
      <c r="C362" s="95"/>
      <c r="D362" s="96"/>
    </row>
    <row r="363" spans="1:4" ht="12.75">
      <c r="A363" s="95"/>
      <c r="B363" s="96"/>
      <c r="C363" s="95"/>
      <c r="D363" s="96"/>
    </row>
    <row r="364" spans="1:4" ht="12.75">
      <c r="A364" s="95"/>
      <c r="B364" s="96"/>
      <c r="C364" s="95"/>
      <c r="D364" s="96"/>
    </row>
    <row r="365" spans="1:4" ht="12.75">
      <c r="A365" s="95"/>
      <c r="B365" s="96"/>
      <c r="C365" s="95"/>
      <c r="D365" s="96"/>
    </row>
    <row r="366" spans="1:4" ht="12.75">
      <c r="A366" s="95"/>
      <c r="B366" s="96"/>
      <c r="C366" s="95"/>
      <c r="D366" s="96"/>
    </row>
    <row r="367" spans="1:4" ht="12.75">
      <c r="A367" s="95"/>
      <c r="B367" s="96"/>
      <c r="C367" s="95"/>
      <c r="D367" s="96"/>
    </row>
    <row r="368" spans="1:4" ht="12.75">
      <c r="A368" s="95"/>
      <c r="B368" s="96"/>
      <c r="C368" s="95"/>
      <c r="D368" s="96"/>
    </row>
    <row r="369" spans="1:4" ht="12.75">
      <c r="A369" s="95"/>
      <c r="B369" s="96"/>
      <c r="C369" s="95"/>
      <c r="D369" s="96"/>
    </row>
    <row r="370" spans="1:4" ht="12.75">
      <c r="A370" s="95"/>
      <c r="B370" s="96"/>
      <c r="C370" s="95"/>
      <c r="D370" s="96"/>
    </row>
    <row r="371" spans="1:4" ht="12.75">
      <c r="A371" s="95"/>
      <c r="B371" s="96"/>
      <c r="C371" s="95"/>
      <c r="D371" s="96"/>
    </row>
    <row r="372" spans="1:4" ht="12.75">
      <c r="A372" s="95"/>
      <c r="B372" s="96"/>
      <c r="C372" s="95"/>
      <c r="D372" s="96"/>
    </row>
    <row r="373" spans="1:4" ht="12.75">
      <c r="A373" s="95"/>
      <c r="B373" s="96"/>
      <c r="C373" s="95"/>
      <c r="D373" s="96"/>
    </row>
    <row r="374" spans="1:4" ht="12.75">
      <c r="A374" s="95"/>
      <c r="B374" s="96"/>
      <c r="C374" s="95"/>
      <c r="D374" s="96"/>
    </row>
    <row r="375" spans="1:4" ht="12.75">
      <c r="A375" s="95"/>
      <c r="B375" s="96"/>
      <c r="C375" s="95"/>
      <c r="D375" s="96"/>
    </row>
    <row r="376" spans="1:4" ht="12.75">
      <c r="A376" s="95"/>
      <c r="B376" s="96"/>
      <c r="C376" s="95"/>
      <c r="D376" s="96"/>
    </row>
    <row r="377" spans="1:4" ht="12.75">
      <c r="A377" s="95"/>
      <c r="B377" s="96"/>
      <c r="C377" s="95"/>
      <c r="D377" s="96"/>
    </row>
    <row r="378" spans="1:4" ht="12.75">
      <c r="A378" s="95"/>
      <c r="B378" s="96"/>
      <c r="C378" s="95"/>
      <c r="D378" s="96"/>
    </row>
    <row r="379" spans="1:4" ht="12.75">
      <c r="A379" s="95"/>
      <c r="B379" s="96"/>
      <c r="C379" s="95"/>
      <c r="D379" s="96"/>
    </row>
    <row r="380" spans="1:4" ht="12.75">
      <c r="A380" s="95"/>
      <c r="B380" s="96"/>
      <c r="C380" s="95"/>
      <c r="D380" s="96"/>
    </row>
    <row r="381" spans="1:4" ht="12.75">
      <c r="A381" s="95"/>
      <c r="B381" s="96"/>
      <c r="C381" s="95"/>
      <c r="D381" s="96"/>
    </row>
    <row r="382" spans="1:4" ht="12.75">
      <c r="A382" s="95"/>
      <c r="B382" s="96"/>
      <c r="C382" s="95"/>
      <c r="D382" s="96"/>
    </row>
    <row r="383" spans="1:4" ht="12.75">
      <c r="A383" s="95"/>
      <c r="B383" s="96"/>
      <c r="C383" s="95"/>
      <c r="D383" s="96"/>
    </row>
    <row r="384" spans="1:4" ht="12.75">
      <c r="A384" s="95"/>
      <c r="B384" s="96"/>
      <c r="C384" s="95"/>
      <c r="D384" s="96"/>
    </row>
    <row r="385" spans="1:4" ht="12.75">
      <c r="A385" s="95"/>
      <c r="B385" s="96"/>
      <c r="C385" s="95"/>
      <c r="D385" s="96"/>
    </row>
    <row r="386" spans="1:4" ht="12.75">
      <c r="A386" s="95"/>
      <c r="B386" s="96"/>
      <c r="C386" s="95"/>
      <c r="D386" s="96"/>
    </row>
    <row r="387" spans="1:4" ht="12.75">
      <c r="A387" s="95"/>
      <c r="B387" s="96"/>
      <c r="C387" s="95"/>
      <c r="D387" s="96"/>
    </row>
    <row r="388" spans="1:4" ht="12.75">
      <c r="A388" s="95"/>
      <c r="B388" s="96"/>
      <c r="C388" s="95"/>
      <c r="D388" s="96"/>
    </row>
    <row r="389" spans="1:4" ht="12.75">
      <c r="A389" s="95"/>
      <c r="B389" s="96"/>
      <c r="C389" s="95"/>
      <c r="D389" s="96"/>
    </row>
    <row r="390" spans="1:4" ht="12.75">
      <c r="A390" s="95"/>
      <c r="B390" s="96"/>
      <c r="C390" s="95"/>
      <c r="D390" s="96"/>
    </row>
    <row r="391" spans="1:4" ht="12.75">
      <c r="A391" s="95"/>
      <c r="B391" s="96"/>
      <c r="C391" s="95"/>
      <c r="D391" s="96"/>
    </row>
    <row r="392" spans="1:4" ht="12.75">
      <c r="A392" s="95"/>
      <c r="B392" s="96"/>
      <c r="C392" s="95"/>
      <c r="D392" s="96"/>
    </row>
    <row r="393" spans="1:4" ht="12.75">
      <c r="A393" s="95"/>
      <c r="B393" s="96"/>
      <c r="C393" s="95"/>
      <c r="D393" s="96"/>
    </row>
    <row r="394" spans="1:4" ht="12.75">
      <c r="A394" s="95"/>
      <c r="B394" s="96"/>
      <c r="C394" s="95"/>
      <c r="D394" s="96"/>
    </row>
    <row r="395" spans="1:4" ht="12.75">
      <c r="A395" s="95"/>
      <c r="B395" s="96"/>
      <c r="C395" s="95"/>
      <c r="D395" s="96"/>
    </row>
    <row r="396" spans="1:4" ht="12.75">
      <c r="A396" s="95"/>
      <c r="B396" s="96"/>
      <c r="C396" s="95"/>
      <c r="D396" s="96"/>
    </row>
    <row r="397" spans="1:4" ht="12.75">
      <c r="A397" s="95"/>
      <c r="B397" s="96"/>
      <c r="C397" s="95"/>
      <c r="D397" s="96"/>
    </row>
    <row r="398" spans="1:4" ht="12.75">
      <c r="A398" s="95"/>
      <c r="B398" s="96"/>
      <c r="C398" s="95"/>
      <c r="D398" s="96"/>
    </row>
    <row r="399" spans="1:4" ht="12.75">
      <c r="A399" s="95"/>
      <c r="B399" s="96"/>
      <c r="C399" s="95"/>
      <c r="D399" s="96"/>
    </row>
    <row r="400" spans="1:4" ht="12.75">
      <c r="A400" s="95"/>
      <c r="B400" s="96"/>
      <c r="C400" s="95"/>
      <c r="D400" s="96"/>
    </row>
    <row r="401" spans="1:4" ht="12.75">
      <c r="A401" s="95"/>
      <c r="B401" s="96"/>
      <c r="C401" s="95"/>
      <c r="D401" s="96"/>
    </row>
    <row r="402" spans="1:4" ht="12.75">
      <c r="A402" s="95"/>
      <c r="B402" s="96"/>
      <c r="C402" s="95"/>
      <c r="D402" s="96"/>
    </row>
    <row r="403" spans="1:4" ht="12.75">
      <c r="A403" s="95"/>
      <c r="B403" s="96"/>
      <c r="C403" s="95"/>
      <c r="D403" s="96"/>
    </row>
    <row r="404" spans="1:4" ht="12.75">
      <c r="A404" s="95"/>
      <c r="B404" s="96"/>
      <c r="C404" s="95"/>
      <c r="D404" s="96"/>
    </row>
    <row r="405" spans="1:4" ht="12.75">
      <c r="A405" s="95"/>
      <c r="B405" s="96"/>
      <c r="C405" s="95"/>
      <c r="D405" s="96"/>
    </row>
    <row r="406" spans="1:4" ht="12.75">
      <c r="A406" s="95"/>
      <c r="B406" s="96"/>
      <c r="C406" s="95"/>
      <c r="D406" s="96"/>
    </row>
    <row r="407" spans="1:4" ht="12.75">
      <c r="A407" s="95"/>
      <c r="B407" s="96"/>
      <c r="C407" s="95"/>
      <c r="D407" s="96"/>
    </row>
    <row r="408" spans="1:4" ht="12.75">
      <c r="A408" s="95"/>
      <c r="B408" s="96"/>
      <c r="C408" s="95"/>
      <c r="D408" s="96"/>
    </row>
    <row r="409" spans="1:4" ht="12.75">
      <c r="A409" s="95"/>
      <c r="B409" s="96"/>
      <c r="C409" s="95"/>
      <c r="D409" s="96"/>
    </row>
    <row r="410" spans="1:4" ht="12.75">
      <c r="A410" s="95"/>
      <c r="B410" s="96"/>
      <c r="C410" s="95"/>
      <c r="D410" s="96"/>
    </row>
    <row r="411" spans="1:4" ht="12.75">
      <c r="A411" s="95"/>
      <c r="B411" s="96"/>
      <c r="C411" s="95"/>
      <c r="D411" s="96"/>
    </row>
    <row r="412" spans="1:4" ht="12.75">
      <c r="A412" s="95"/>
      <c r="B412" s="96"/>
      <c r="C412" s="95"/>
      <c r="D412" s="96"/>
    </row>
    <row r="413" spans="1:4" ht="12.75">
      <c r="A413" s="95"/>
      <c r="B413" s="96"/>
      <c r="C413" s="95"/>
      <c r="D413" s="96"/>
    </row>
    <row r="414" spans="1:4" ht="12.75">
      <c r="A414" s="95"/>
      <c r="B414" s="96"/>
      <c r="C414" s="95"/>
      <c r="D414" s="96"/>
    </row>
    <row r="415" spans="1:4" ht="12.75">
      <c r="A415" s="95"/>
      <c r="B415" s="96"/>
      <c r="C415" s="95"/>
      <c r="D415" s="96"/>
    </row>
    <row r="416" spans="1:4" ht="12.75">
      <c r="A416" s="95"/>
      <c r="B416" s="96"/>
      <c r="C416" s="95"/>
      <c r="D416" s="96"/>
    </row>
    <row r="417" spans="1:4" ht="12.75">
      <c r="A417" s="95"/>
      <c r="B417" s="96"/>
      <c r="C417" s="95"/>
      <c r="D417" s="96"/>
    </row>
    <row r="418" spans="1:4" ht="12.75">
      <c r="A418" s="95"/>
      <c r="B418" s="96"/>
      <c r="C418" s="95"/>
      <c r="D418" s="96"/>
    </row>
    <row r="419" spans="1:4" ht="12.75">
      <c r="A419" s="95"/>
      <c r="B419" s="96"/>
      <c r="C419" s="95"/>
      <c r="D419" s="96"/>
    </row>
    <row r="420" spans="1:4" ht="12.75">
      <c r="A420" s="95"/>
      <c r="B420" s="96"/>
      <c r="C420" s="95"/>
      <c r="D420" s="96"/>
    </row>
    <row r="421" spans="1:4" ht="12.75">
      <c r="A421" s="95"/>
      <c r="B421" s="96"/>
      <c r="C421" s="95"/>
      <c r="D421" s="96"/>
    </row>
    <row r="422" spans="1:4" ht="12.75">
      <c r="A422" s="95"/>
      <c r="B422" s="96"/>
      <c r="C422" s="95"/>
      <c r="D422" s="96"/>
    </row>
    <row r="423" spans="1:4" ht="12.75">
      <c r="A423" s="95"/>
      <c r="B423" s="96"/>
      <c r="C423" s="95"/>
      <c r="D423" s="96"/>
    </row>
    <row r="424" spans="1:4" ht="12.75">
      <c r="A424" s="95"/>
      <c r="B424" s="96"/>
      <c r="C424" s="95"/>
      <c r="D424" s="96"/>
    </row>
    <row r="425" spans="1:4" ht="12.75">
      <c r="A425" s="95"/>
      <c r="B425" s="96"/>
      <c r="C425" s="95"/>
      <c r="D425" s="96"/>
    </row>
    <row r="426" spans="1:4" ht="12.75">
      <c r="A426" s="95"/>
      <c r="B426" s="96"/>
      <c r="C426" s="95"/>
      <c r="D426" s="96"/>
    </row>
    <row r="427" spans="1:4" ht="12.75">
      <c r="A427" s="95"/>
      <c r="B427" s="96"/>
      <c r="C427" s="95"/>
      <c r="D427" s="96"/>
    </row>
    <row r="428" spans="1:4" ht="12.75">
      <c r="A428" s="95"/>
      <c r="B428" s="96"/>
      <c r="C428" s="95"/>
      <c r="D428" s="96"/>
    </row>
    <row r="429" spans="1:4" ht="12.75">
      <c r="A429" s="95"/>
      <c r="B429" s="96"/>
      <c r="C429" s="95"/>
      <c r="D429" s="96"/>
    </row>
    <row r="430" spans="1:4" ht="12.75">
      <c r="A430" s="95"/>
      <c r="B430" s="96"/>
      <c r="C430" s="95"/>
      <c r="D430" s="96"/>
    </row>
    <row r="431" spans="1:4" ht="12.75">
      <c r="A431" s="95"/>
      <c r="B431" s="96"/>
      <c r="C431" s="95"/>
      <c r="D431" s="96"/>
    </row>
    <row r="432" spans="1:4" ht="12.75">
      <c r="A432" s="95"/>
      <c r="B432" s="96"/>
      <c r="C432" s="95"/>
      <c r="D432" s="96"/>
    </row>
    <row r="433" spans="1:4" ht="12.75">
      <c r="A433" s="95"/>
      <c r="B433" s="96"/>
      <c r="C433" s="95"/>
      <c r="D433" s="96"/>
    </row>
    <row r="434" spans="1:4" ht="12.75">
      <c r="A434" s="95"/>
      <c r="B434" s="96"/>
      <c r="C434" s="95"/>
      <c r="D434" s="96"/>
    </row>
    <row r="435" spans="1:4" ht="12.75">
      <c r="A435" s="95"/>
      <c r="B435" s="96"/>
      <c r="C435" s="95"/>
      <c r="D435" s="96"/>
    </row>
    <row r="436" spans="1:4" ht="12.75">
      <c r="A436" s="95"/>
      <c r="B436" s="96"/>
      <c r="C436" s="95"/>
      <c r="D436" s="96"/>
    </row>
    <row r="437" spans="1:4" ht="12.75">
      <c r="A437" s="95"/>
      <c r="B437" s="96"/>
      <c r="C437" s="95"/>
      <c r="D437" s="96"/>
    </row>
    <row r="438" spans="1:4" ht="12.75">
      <c r="A438" s="95"/>
      <c r="B438" s="96"/>
      <c r="C438" s="95"/>
      <c r="D438" s="96"/>
    </row>
    <row r="439" spans="1:4" ht="12.75">
      <c r="A439" s="95"/>
      <c r="B439" s="96"/>
      <c r="C439" s="95"/>
      <c r="D439" s="96"/>
    </row>
    <row r="440" spans="1:4" ht="12.75">
      <c r="A440" s="95"/>
      <c r="B440" s="96"/>
      <c r="C440" s="95"/>
      <c r="D440" s="96"/>
    </row>
    <row r="441" spans="1:4" ht="12.75">
      <c r="A441" s="95"/>
      <c r="B441" s="96"/>
      <c r="C441" s="95"/>
      <c r="D441" s="96"/>
    </row>
    <row r="442" spans="1:4" ht="12.75">
      <c r="A442" s="95"/>
      <c r="B442" s="96"/>
      <c r="C442" s="95"/>
      <c r="D442" s="96"/>
    </row>
    <row r="443" spans="1:4" ht="12.75">
      <c r="A443" s="95"/>
      <c r="B443" s="96"/>
      <c r="C443" s="95"/>
      <c r="D443" s="96"/>
    </row>
    <row r="444" spans="1:4" ht="12.75">
      <c r="A444" s="95"/>
      <c r="B444" s="96"/>
      <c r="C444" s="95"/>
      <c r="D444" s="96"/>
    </row>
    <row r="445" spans="1:4" ht="12.75">
      <c r="A445" s="95"/>
      <c r="B445" s="96"/>
      <c r="C445" s="95"/>
      <c r="D445" s="96"/>
    </row>
    <row r="446" spans="1:4" ht="12.75">
      <c r="A446" s="95"/>
      <c r="B446" s="96"/>
      <c r="C446" s="95"/>
      <c r="D446" s="96"/>
    </row>
    <row r="447" spans="1:4" ht="12.75">
      <c r="A447" s="95"/>
      <c r="B447" s="96"/>
      <c r="C447" s="95"/>
      <c r="D447" s="96"/>
    </row>
    <row r="448" spans="1:4" ht="12.75">
      <c r="A448" s="95"/>
      <c r="B448" s="96"/>
      <c r="C448" s="95"/>
      <c r="D448" s="96"/>
    </row>
    <row r="449" spans="1:4" ht="12.75">
      <c r="A449" s="95"/>
      <c r="B449" s="96"/>
      <c r="C449" s="95"/>
      <c r="D449" s="96"/>
    </row>
    <row r="450" spans="1:4" ht="12.75">
      <c r="A450" s="95"/>
      <c r="B450" s="96"/>
      <c r="C450" s="95"/>
      <c r="D450" s="96"/>
    </row>
    <row r="451" spans="1:4" ht="12.75">
      <c r="A451" s="95"/>
      <c r="B451" s="96"/>
      <c r="C451" s="95"/>
      <c r="D451" s="96"/>
    </row>
    <row r="452" spans="1:4" ht="12.75">
      <c r="A452" s="95"/>
      <c r="B452" s="96"/>
      <c r="C452" s="95"/>
      <c r="D452" s="96"/>
    </row>
    <row r="453" spans="1:4" ht="12.75">
      <c r="A453" s="95"/>
      <c r="B453" s="96"/>
      <c r="C453" s="95"/>
      <c r="D453" s="96"/>
    </row>
    <row r="454" spans="1:4" ht="12.75">
      <c r="A454" s="95"/>
      <c r="B454" s="96"/>
      <c r="C454" s="95"/>
      <c r="D454" s="96"/>
    </row>
    <row r="455" spans="1:4" ht="12.75">
      <c r="A455" s="95"/>
      <c r="B455" s="96"/>
      <c r="C455" s="95"/>
      <c r="D455" s="96"/>
    </row>
    <row r="456" spans="1:4" ht="12.75">
      <c r="A456" s="95"/>
      <c r="B456" s="96"/>
      <c r="C456" s="95"/>
      <c r="D456" s="96"/>
    </row>
    <row r="457" spans="1:4" ht="12.75">
      <c r="A457" s="95"/>
      <c r="B457" s="96"/>
      <c r="C457" s="95"/>
      <c r="D457" s="96"/>
    </row>
    <row r="458" spans="1:4" ht="12.75">
      <c r="A458" s="95"/>
      <c r="B458" s="96"/>
      <c r="C458" s="95"/>
      <c r="D458" s="96"/>
    </row>
    <row r="459" spans="1:4" ht="12.75">
      <c r="A459" s="95"/>
      <c r="B459" s="96"/>
      <c r="C459" s="95"/>
      <c r="D459" s="96"/>
    </row>
    <row r="460" spans="1:4" ht="12.75">
      <c r="A460" s="95"/>
      <c r="B460" s="96"/>
      <c r="C460" s="95"/>
      <c r="D460" s="96"/>
    </row>
    <row r="461" spans="1:4" ht="12.75">
      <c r="A461" s="95"/>
      <c r="B461" s="96"/>
      <c r="C461" s="95"/>
      <c r="D461" s="96"/>
    </row>
    <row r="462" spans="1:4" ht="12.75">
      <c r="A462" s="95"/>
      <c r="B462" s="96"/>
      <c r="C462" s="95"/>
      <c r="D462" s="96"/>
    </row>
    <row r="463" spans="1:4" ht="12.75">
      <c r="A463" s="95"/>
      <c r="B463" s="96"/>
      <c r="C463" s="95"/>
      <c r="D463" s="96"/>
    </row>
    <row r="464" spans="1:4" ht="12.75">
      <c r="A464" s="95"/>
      <c r="B464" s="96"/>
      <c r="C464" s="95"/>
      <c r="D464" s="96"/>
    </row>
    <row r="465" spans="1:4" ht="12.75">
      <c r="A465" s="95"/>
      <c r="B465" s="96"/>
      <c r="C465" s="95"/>
      <c r="D465" s="96"/>
    </row>
    <row r="466" spans="1:4" ht="12.75">
      <c r="A466" s="95"/>
      <c r="B466" s="96"/>
      <c r="C466" s="95"/>
      <c r="D466" s="96"/>
    </row>
    <row r="467" spans="1:4" ht="12.75">
      <c r="A467" s="95"/>
      <c r="B467" s="96"/>
      <c r="C467" s="95"/>
      <c r="D467" s="96"/>
    </row>
    <row r="468" spans="1:4" ht="12.75">
      <c r="A468" s="95"/>
      <c r="B468" s="96"/>
      <c r="C468" s="95"/>
      <c r="D468" s="96"/>
    </row>
    <row r="469" spans="1:4" ht="12.75">
      <c r="A469" s="95"/>
      <c r="B469" s="96"/>
      <c r="C469" s="95"/>
      <c r="D469" s="96"/>
    </row>
    <row r="470" spans="1:4" ht="12.75">
      <c r="A470" s="95"/>
      <c r="B470" s="96"/>
      <c r="C470" s="95"/>
      <c r="D470" s="96"/>
    </row>
    <row r="471" spans="1:4" ht="12.75">
      <c r="A471" s="95"/>
      <c r="B471" s="96"/>
      <c r="C471" s="95"/>
      <c r="D471" s="96"/>
    </row>
    <row r="472" spans="1:4" ht="12.75">
      <c r="A472" s="95"/>
      <c r="B472" s="96"/>
      <c r="C472" s="95"/>
      <c r="D472" s="96"/>
    </row>
    <row r="473" spans="1:4" ht="12.75">
      <c r="A473" s="95"/>
      <c r="B473" s="96"/>
      <c r="C473" s="95"/>
      <c r="D473" s="96"/>
    </row>
    <row r="474" spans="1:4" ht="12.75">
      <c r="A474" s="95"/>
      <c r="B474" s="96"/>
      <c r="C474" s="95"/>
      <c r="D474" s="96"/>
    </row>
    <row r="475" spans="1:4" ht="12.75">
      <c r="A475" s="95"/>
      <c r="B475" s="96"/>
      <c r="C475" s="95"/>
      <c r="D475" s="96"/>
    </row>
    <row r="476" spans="1:4" ht="12.75">
      <c r="A476" s="95"/>
      <c r="B476" s="96"/>
      <c r="C476" s="95"/>
      <c r="D476" s="96"/>
    </row>
    <row r="477" spans="1:4" ht="12.75">
      <c r="A477" s="95"/>
      <c r="B477" s="96"/>
      <c r="C477" s="95"/>
      <c r="D477" s="96"/>
    </row>
    <row r="478" spans="1:4" ht="12.75">
      <c r="A478" s="95"/>
      <c r="B478" s="96"/>
      <c r="C478" s="95"/>
      <c r="D478" s="96"/>
    </row>
    <row r="479" spans="1:4" ht="12.75">
      <c r="A479" s="95"/>
      <c r="B479" s="96"/>
      <c r="C479" s="95"/>
      <c r="D479" s="96"/>
    </row>
    <row r="480" spans="1:4" ht="12.75">
      <c r="A480" s="95"/>
      <c r="B480" s="96"/>
      <c r="C480" s="95"/>
      <c r="D480" s="96"/>
    </row>
    <row r="481" spans="1:4" ht="12.75">
      <c r="A481" s="95"/>
      <c r="B481" s="96"/>
      <c r="C481" s="95"/>
      <c r="D481" s="96"/>
    </row>
    <row r="482" spans="1:4" ht="12.75">
      <c r="A482" s="95"/>
      <c r="B482" s="96"/>
      <c r="C482" s="95"/>
      <c r="D482" s="96"/>
    </row>
    <row r="483" spans="1:4" ht="12.75">
      <c r="A483" s="95"/>
      <c r="B483" s="96"/>
      <c r="C483" s="95"/>
      <c r="D483" s="96"/>
    </row>
    <row r="484" spans="1:4" ht="12.75">
      <c r="A484" s="95"/>
      <c r="B484" s="96"/>
      <c r="C484" s="95"/>
      <c r="D484" s="96"/>
    </row>
    <row r="485" spans="1:4" ht="12.75">
      <c r="A485" s="95"/>
      <c r="B485" s="96"/>
      <c r="C485" s="95"/>
      <c r="D485" s="96"/>
    </row>
    <row r="486" spans="1:4" ht="12.75">
      <c r="A486" s="95"/>
      <c r="B486" s="96"/>
      <c r="C486" s="95"/>
      <c r="D486" s="96"/>
    </row>
    <row r="487" spans="1:4" ht="12.75">
      <c r="A487" s="95"/>
      <c r="B487" s="96"/>
      <c r="C487" s="95"/>
      <c r="D487" s="96"/>
    </row>
    <row r="488" spans="1:4" ht="12.75">
      <c r="A488" s="95"/>
      <c r="B488" s="96"/>
      <c r="C488" s="95"/>
      <c r="D488" s="96"/>
    </row>
    <row r="489" spans="1:4" ht="12.75">
      <c r="A489" s="95"/>
      <c r="B489" s="96"/>
      <c r="C489" s="95"/>
      <c r="D489" s="96"/>
    </row>
    <row r="490" spans="1:4" ht="12.75">
      <c r="A490" s="95"/>
      <c r="B490" s="96"/>
      <c r="C490" s="95"/>
      <c r="D490" s="96"/>
    </row>
    <row r="491" spans="1:4" ht="12.75">
      <c r="A491" s="95"/>
      <c r="B491" s="96"/>
      <c r="C491" s="95"/>
      <c r="D491" s="96"/>
    </row>
    <row r="492" spans="1:4" ht="12.75">
      <c r="A492" s="95"/>
      <c r="B492" s="96"/>
      <c r="C492" s="95"/>
      <c r="D492" s="96"/>
    </row>
    <row r="493" spans="1:4" ht="12.75">
      <c r="A493" s="95"/>
      <c r="B493" s="96"/>
      <c r="C493" s="95"/>
      <c r="D493" s="96"/>
    </row>
    <row r="494" spans="1:4" ht="12.75">
      <c r="A494" s="95"/>
      <c r="B494" s="96"/>
      <c r="C494" s="95"/>
      <c r="D494" s="96"/>
    </row>
    <row r="495" spans="1:4" ht="12.75">
      <c r="A495" s="95"/>
      <c r="B495" s="96"/>
      <c r="C495" s="95"/>
      <c r="D495" s="96"/>
    </row>
    <row r="496" spans="1:4" ht="12.75">
      <c r="A496" s="95"/>
      <c r="B496" s="96"/>
      <c r="C496" s="95"/>
      <c r="D496" s="96"/>
    </row>
    <row r="497" spans="1:4" ht="12.75">
      <c r="A497" s="95"/>
      <c r="B497" s="96"/>
      <c r="C497" s="95"/>
      <c r="D497" s="96"/>
    </row>
    <row r="498" spans="1:4" ht="12.75">
      <c r="A498" s="95"/>
      <c r="B498" s="96"/>
      <c r="C498" s="95"/>
      <c r="D498" s="96"/>
    </row>
    <row r="499" spans="1:4" ht="12.75">
      <c r="A499" s="95"/>
      <c r="B499" s="96"/>
      <c r="C499" s="95"/>
      <c r="D499" s="96"/>
    </row>
    <row r="500" spans="1:4" ht="12.75">
      <c r="A500" s="95"/>
      <c r="B500" s="96"/>
      <c r="C500" s="95"/>
      <c r="D500" s="96"/>
    </row>
    <row r="501" spans="1:4" ht="12.75">
      <c r="A501" s="95"/>
      <c r="B501" s="96"/>
      <c r="C501" s="95"/>
      <c r="D501" s="96"/>
    </row>
    <row r="502" spans="1:4" ht="12.75">
      <c r="A502" s="95"/>
      <c r="B502" s="96"/>
      <c r="C502" s="95"/>
      <c r="D502" s="96"/>
    </row>
    <row r="503" spans="1:4" ht="12.75">
      <c r="A503" s="95"/>
      <c r="B503" s="96"/>
      <c r="C503" s="95"/>
      <c r="D503" s="96"/>
    </row>
    <row r="504" spans="1:4" ht="12.75">
      <c r="A504" s="95"/>
      <c r="B504" s="96"/>
      <c r="C504" s="95"/>
      <c r="D504" s="96"/>
    </row>
    <row r="505" spans="1:4" ht="12.75">
      <c r="A505" s="95"/>
      <c r="B505" s="96"/>
      <c r="C505" s="95"/>
      <c r="D505" s="96"/>
    </row>
    <row r="506" spans="1:4" ht="12.75">
      <c r="A506" s="95"/>
      <c r="B506" s="96"/>
      <c r="C506" s="95"/>
      <c r="D506" s="96"/>
    </row>
    <row r="507" spans="1:4" ht="12.75">
      <c r="A507" s="95"/>
      <c r="B507" s="96"/>
      <c r="C507" s="95"/>
      <c r="D507" s="96"/>
    </row>
    <row r="508" spans="1:4" ht="12.75">
      <c r="A508" s="95"/>
      <c r="B508" s="96"/>
      <c r="C508" s="95"/>
      <c r="D508" s="96"/>
    </row>
    <row r="509" spans="1:4" ht="12.75">
      <c r="A509" s="95"/>
      <c r="B509" s="96"/>
      <c r="C509" s="95"/>
      <c r="D509" s="96"/>
    </row>
    <row r="510" spans="1:4" ht="12.75">
      <c r="A510" s="95"/>
      <c r="B510" s="96"/>
      <c r="C510" s="95"/>
      <c r="D510" s="96"/>
    </row>
    <row r="511" spans="1:4" ht="12.75">
      <c r="A511" s="95"/>
      <c r="B511" s="96"/>
      <c r="C511" s="95"/>
      <c r="D511" s="96"/>
    </row>
    <row r="512" spans="1:4" ht="12.75">
      <c r="A512" s="95"/>
      <c r="B512" s="96"/>
      <c r="C512" s="95"/>
      <c r="D512" s="96"/>
    </row>
    <row r="513" spans="1:4" ht="12.75">
      <c r="A513" s="95"/>
      <c r="B513" s="96"/>
      <c r="C513" s="95"/>
      <c r="D513" s="96"/>
    </row>
    <row r="514" spans="1:4" ht="12.75">
      <c r="A514" s="95"/>
      <c r="B514" s="96"/>
      <c r="C514" s="95"/>
      <c r="D514" s="96"/>
    </row>
    <row r="515" spans="1:4" ht="12.75">
      <c r="A515" s="95"/>
      <c r="B515" s="96"/>
      <c r="C515" s="95"/>
      <c r="D515" s="96"/>
    </row>
    <row r="516" spans="1:4" ht="12.75">
      <c r="A516" s="95"/>
      <c r="B516" s="96"/>
      <c r="C516" s="95"/>
      <c r="D516" s="96"/>
    </row>
    <row r="517" spans="1:4" ht="12.75">
      <c r="A517" s="95"/>
      <c r="B517" s="96"/>
      <c r="C517" s="95"/>
      <c r="D517" s="96"/>
    </row>
    <row r="518" spans="1:4" ht="12.75">
      <c r="A518" s="95"/>
      <c r="B518" s="96"/>
      <c r="C518" s="95"/>
      <c r="D518" s="96"/>
    </row>
    <row r="519" spans="1:4" ht="12.75">
      <c r="A519" s="95"/>
      <c r="B519" s="96"/>
      <c r="C519" s="95"/>
      <c r="D519" s="96"/>
    </row>
    <row r="520" spans="1:4" ht="12.75">
      <c r="A520" s="95"/>
      <c r="B520" s="96"/>
      <c r="C520" s="95"/>
      <c r="D520" s="96"/>
    </row>
    <row r="521" spans="1:4" ht="12.75">
      <c r="A521" s="95"/>
      <c r="B521" s="96"/>
      <c r="C521" s="95"/>
      <c r="D521" s="96"/>
    </row>
    <row r="522" spans="1:4" ht="12.75">
      <c r="A522" s="95"/>
      <c r="B522" s="96"/>
      <c r="C522" s="95"/>
      <c r="D522" s="96"/>
    </row>
    <row r="523" spans="1:4" ht="12.75">
      <c r="A523" s="95"/>
      <c r="B523" s="96"/>
      <c r="C523" s="95"/>
      <c r="D523" s="96"/>
    </row>
    <row r="524" spans="1:4" ht="12.75">
      <c r="A524" s="95"/>
      <c r="B524" s="96"/>
      <c r="C524" s="95"/>
      <c r="D524" s="96"/>
    </row>
    <row r="525" spans="1:4" ht="12.75">
      <c r="A525" s="95"/>
      <c r="B525" s="96"/>
      <c r="C525" s="95"/>
      <c r="D525" s="96"/>
    </row>
    <row r="526" spans="1:4" ht="12.75">
      <c r="A526" s="95"/>
      <c r="B526" s="96"/>
      <c r="C526" s="95"/>
      <c r="D526" s="96"/>
    </row>
    <row r="527" spans="1:4" ht="12.75">
      <c r="A527" s="95"/>
      <c r="B527" s="96"/>
      <c r="C527" s="95"/>
      <c r="D527" s="96"/>
    </row>
    <row r="528" spans="1:4" ht="12.75">
      <c r="A528" s="95"/>
      <c r="B528" s="96"/>
      <c r="C528" s="95"/>
      <c r="D528" s="96"/>
    </row>
    <row r="529" spans="1:4" ht="12.75">
      <c r="A529" s="95"/>
      <c r="B529" s="96"/>
      <c r="C529" s="95"/>
      <c r="D529" s="96"/>
    </row>
    <row r="530" spans="1:4" ht="12.75">
      <c r="A530" s="95"/>
      <c r="B530" s="96"/>
      <c r="C530" s="95"/>
      <c r="D530" s="96"/>
    </row>
    <row r="531" spans="1:4" ht="12.75">
      <c r="A531" s="95"/>
      <c r="B531" s="96"/>
      <c r="C531" s="95"/>
      <c r="D531" s="96"/>
    </row>
    <row r="532" spans="1:4" ht="12.75">
      <c r="A532" s="95"/>
      <c r="B532" s="96"/>
      <c r="C532" s="95"/>
      <c r="D532" s="96"/>
    </row>
    <row r="533" spans="1:4" ht="12.75">
      <c r="A533" s="95"/>
      <c r="B533" s="96"/>
      <c r="C533" s="95"/>
      <c r="D533" s="96"/>
    </row>
    <row r="534" spans="1:4" ht="12.75">
      <c r="A534" s="95"/>
      <c r="B534" s="96"/>
      <c r="C534" s="95"/>
      <c r="D534" s="96"/>
    </row>
    <row r="535" spans="1:4" ht="12.75">
      <c r="A535" s="95"/>
      <c r="B535" s="96"/>
      <c r="C535" s="95"/>
      <c r="D535" s="96"/>
    </row>
    <row r="536" spans="1:4" ht="12.75">
      <c r="A536" s="95"/>
      <c r="B536" s="96"/>
      <c r="C536" s="95"/>
      <c r="D536" s="96"/>
    </row>
    <row r="537" spans="1:4" ht="12.75">
      <c r="A537" s="95"/>
      <c r="B537" s="96"/>
      <c r="C537" s="95"/>
      <c r="D537" s="96"/>
    </row>
    <row r="538" spans="1:4" ht="12.75">
      <c r="A538" s="95"/>
      <c r="B538" s="96"/>
      <c r="C538" s="95"/>
      <c r="D538" s="96"/>
    </row>
    <row r="539" spans="1:4" ht="12.75">
      <c r="A539" s="95"/>
      <c r="B539" s="96"/>
      <c r="C539" s="95"/>
      <c r="D539" s="96"/>
    </row>
    <row r="540" spans="1:4" ht="12.75">
      <c r="A540" s="95"/>
      <c r="B540" s="96"/>
      <c r="C540" s="95"/>
      <c r="D540" s="96"/>
    </row>
    <row r="541" spans="1:4" ht="12.75">
      <c r="A541" s="95"/>
      <c r="B541" s="96"/>
      <c r="C541" s="95"/>
      <c r="D541" s="96"/>
    </row>
    <row r="542" spans="1:4" ht="12.75">
      <c r="A542" s="95"/>
      <c r="B542" s="96"/>
      <c r="C542" s="95"/>
      <c r="D542" s="96"/>
    </row>
    <row r="543" spans="1:4" ht="12.75">
      <c r="A543" s="95"/>
      <c r="B543" s="96"/>
      <c r="C543" s="95"/>
      <c r="D543" s="96"/>
    </row>
    <row r="544" spans="1:4" ht="12.75">
      <c r="A544" s="95"/>
      <c r="B544" s="96"/>
      <c r="C544" s="95"/>
      <c r="D544" s="96"/>
    </row>
    <row r="545" spans="1:4" ht="12.75">
      <c r="A545" s="95"/>
      <c r="B545" s="96"/>
      <c r="C545" s="95"/>
      <c r="D545" s="96"/>
    </row>
    <row r="546" spans="1:4" ht="12.75">
      <c r="A546" s="95"/>
      <c r="B546" s="96"/>
      <c r="C546" s="95"/>
      <c r="D546" s="96"/>
    </row>
    <row r="547" spans="1:4" ht="12.75">
      <c r="A547" s="95"/>
      <c r="B547" s="96"/>
      <c r="C547" s="95"/>
      <c r="D547" s="96"/>
    </row>
    <row r="548" spans="1:4" ht="12.75">
      <c r="A548" s="95"/>
      <c r="B548" s="96"/>
      <c r="C548" s="95"/>
      <c r="D548" s="96"/>
    </row>
    <row r="549" spans="1:4" ht="12.75">
      <c r="A549" s="95"/>
      <c r="B549" s="96"/>
      <c r="C549" s="95"/>
      <c r="D549" s="96"/>
    </row>
    <row r="550" spans="1:4" ht="12.75">
      <c r="A550" s="95"/>
      <c r="B550" s="96"/>
      <c r="C550" s="95"/>
      <c r="D550" s="96"/>
    </row>
    <row r="551" spans="1:4" ht="12.75">
      <c r="A551" s="95"/>
      <c r="B551" s="96"/>
      <c r="C551" s="95"/>
      <c r="D551" s="96"/>
    </row>
    <row r="552" spans="1:4" ht="12.75">
      <c r="A552" s="95"/>
      <c r="B552" s="96"/>
      <c r="C552" s="95"/>
      <c r="D552" s="96"/>
    </row>
    <row r="553" spans="1:4" ht="12.75">
      <c r="A553" s="95"/>
      <c r="B553" s="96"/>
      <c r="C553" s="95"/>
      <c r="D553" s="96"/>
    </row>
    <row r="554" spans="1:4" ht="12.75">
      <c r="A554" s="95"/>
      <c r="B554" s="96"/>
      <c r="C554" s="95"/>
      <c r="D554" s="96"/>
    </row>
    <row r="555" spans="1:4" ht="12.75">
      <c r="A555" s="95"/>
      <c r="B555" s="96"/>
      <c r="C555" s="95"/>
      <c r="D555" s="96"/>
    </row>
    <row r="556" spans="1:4" ht="12.75">
      <c r="A556" s="95"/>
      <c r="B556" s="96"/>
      <c r="C556" s="95"/>
      <c r="D556" s="96"/>
    </row>
    <row r="557" spans="1:4" ht="12.75">
      <c r="A557" s="95"/>
      <c r="B557" s="96"/>
      <c r="C557" s="95"/>
      <c r="D557" s="96"/>
    </row>
    <row r="558" spans="1:4" ht="12.75">
      <c r="A558" s="95"/>
      <c r="B558" s="96"/>
      <c r="C558" s="95"/>
      <c r="D558" s="96"/>
    </row>
    <row r="559" spans="1:4" ht="12.75">
      <c r="A559" s="95"/>
      <c r="B559" s="96"/>
      <c r="C559" s="95"/>
      <c r="D559" s="96"/>
    </row>
    <row r="560" spans="1:4" ht="12.75">
      <c r="A560" s="95"/>
      <c r="B560" s="96"/>
      <c r="C560" s="95"/>
      <c r="D560" s="96"/>
    </row>
    <row r="561" spans="1:4" ht="12.75">
      <c r="A561" s="95"/>
      <c r="B561" s="96"/>
      <c r="C561" s="95"/>
      <c r="D561" s="96"/>
    </row>
    <row r="562" spans="1:4" ht="12.75">
      <c r="A562" s="95"/>
      <c r="B562" s="96"/>
      <c r="C562" s="95"/>
      <c r="D562" s="96"/>
    </row>
    <row r="563" spans="1:4" ht="12.75">
      <c r="A563" s="95"/>
      <c r="B563" s="96"/>
      <c r="C563" s="95"/>
      <c r="D563" s="96"/>
    </row>
    <row r="564" spans="1:4" ht="12.75">
      <c r="A564" s="95"/>
      <c r="B564" s="96"/>
      <c r="C564" s="95"/>
      <c r="D564" s="96"/>
    </row>
    <row r="565" spans="1:4" ht="12.75">
      <c r="A565" s="95"/>
      <c r="B565" s="96"/>
      <c r="C565" s="95"/>
      <c r="D565" s="96"/>
    </row>
    <row r="566" spans="1:4" ht="12.75">
      <c r="A566" s="95"/>
      <c r="B566" s="96"/>
      <c r="C566" s="95"/>
      <c r="D566" s="96"/>
    </row>
    <row r="567" spans="1:4" ht="12.75">
      <c r="A567" s="95"/>
      <c r="B567" s="96"/>
      <c r="C567" s="95"/>
      <c r="D567" s="96"/>
    </row>
    <row r="568" spans="1:4" ht="12.75">
      <c r="A568" s="95"/>
      <c r="B568" s="96"/>
      <c r="C568" s="95"/>
      <c r="D568" s="96"/>
    </row>
    <row r="569" spans="1:4" ht="12.75">
      <c r="A569" s="95"/>
      <c r="B569" s="96"/>
      <c r="C569" s="95"/>
      <c r="D569" s="96"/>
    </row>
    <row r="570" spans="1:4" ht="12.75">
      <c r="A570" s="95"/>
      <c r="B570" s="96"/>
      <c r="C570" s="95"/>
      <c r="D570" s="96"/>
    </row>
    <row r="571" spans="1:4" ht="12.75">
      <c r="A571" s="95"/>
      <c r="B571" s="96"/>
      <c r="C571" s="95"/>
      <c r="D571" s="96"/>
    </row>
    <row r="572" spans="1:4" ht="12.75">
      <c r="A572" s="95"/>
      <c r="B572" s="96"/>
      <c r="C572" s="95"/>
      <c r="D572" s="96"/>
    </row>
    <row r="573" spans="1:4" ht="12.75">
      <c r="A573" s="95"/>
      <c r="B573" s="96"/>
      <c r="C573" s="95"/>
      <c r="D573" s="96"/>
    </row>
    <row r="574" spans="1:4" ht="12.75">
      <c r="A574" s="95"/>
      <c r="B574" s="96"/>
      <c r="C574" s="95"/>
      <c r="D574" s="96"/>
    </row>
    <row r="575" spans="1:4" ht="12.75">
      <c r="A575" s="95"/>
      <c r="B575" s="96"/>
      <c r="C575" s="95"/>
      <c r="D575" s="96"/>
    </row>
    <row r="576" spans="1:4" ht="12.75">
      <c r="A576" s="95"/>
      <c r="B576" s="96"/>
      <c r="C576" s="95"/>
      <c r="D576" s="96"/>
    </row>
    <row r="577" spans="1:4" ht="12.75">
      <c r="A577" s="95"/>
      <c r="B577" s="96"/>
      <c r="C577" s="95"/>
      <c r="D577" s="96"/>
    </row>
    <row r="578" spans="1:4" ht="12.75">
      <c r="A578" s="95"/>
      <c r="B578" s="96"/>
      <c r="C578" s="95"/>
      <c r="D578" s="96"/>
    </row>
    <row r="579" spans="1:4" ht="12.75">
      <c r="A579" s="95"/>
      <c r="B579" s="96"/>
      <c r="C579" s="95"/>
      <c r="D579" s="96"/>
    </row>
    <row r="580" spans="1:4" ht="12.75">
      <c r="A580" s="95"/>
      <c r="B580" s="96"/>
      <c r="C580" s="95"/>
      <c r="D580" s="96"/>
    </row>
    <row r="581" spans="1:4" ht="12.75">
      <c r="A581" s="95"/>
      <c r="B581" s="96"/>
      <c r="C581" s="95"/>
      <c r="D581" s="96"/>
    </row>
    <row r="582" spans="1:4" ht="12.75">
      <c r="A582" s="95"/>
      <c r="B582" s="96"/>
      <c r="C582" s="95"/>
      <c r="D582" s="96"/>
    </row>
    <row r="583" spans="1:4" ht="12.75">
      <c r="A583" s="95"/>
      <c r="B583" s="96"/>
      <c r="C583" s="95"/>
      <c r="D583" s="96"/>
    </row>
    <row r="584" spans="1:4" ht="12.75">
      <c r="A584" s="95"/>
      <c r="B584" s="96"/>
      <c r="C584" s="95"/>
      <c r="D584" s="96"/>
    </row>
    <row r="585" spans="1:4" ht="12.75">
      <c r="A585" s="95"/>
      <c r="B585" s="96"/>
      <c r="C585" s="95"/>
      <c r="D585" s="96"/>
    </row>
    <row r="586" spans="1:4" ht="12.75">
      <c r="A586" s="95"/>
      <c r="B586" s="96"/>
      <c r="C586" s="95"/>
      <c r="D586" s="96"/>
    </row>
    <row r="587" spans="1:4" ht="12.75">
      <c r="A587" s="95"/>
      <c r="B587" s="96"/>
      <c r="C587" s="95"/>
      <c r="D587" s="96"/>
    </row>
    <row r="588" spans="1:4" ht="12.75">
      <c r="A588" s="95"/>
      <c r="B588" s="96"/>
      <c r="C588" s="95"/>
      <c r="D588" s="96"/>
    </row>
    <row r="589" spans="1:4" ht="12.75">
      <c r="A589" s="95"/>
      <c r="B589" s="96"/>
      <c r="C589" s="95"/>
      <c r="D589" s="96"/>
    </row>
    <row r="590" spans="1:4" ht="12.75">
      <c r="A590" s="95"/>
      <c r="B590" s="96"/>
      <c r="C590" s="95"/>
      <c r="D590" s="96"/>
    </row>
    <row r="591" spans="1:4" ht="12.75">
      <c r="A591" s="95"/>
      <c r="B591" s="96"/>
      <c r="C591" s="95"/>
      <c r="D591" s="96"/>
    </row>
    <row r="592" spans="1:4" ht="12.75">
      <c r="A592" s="95"/>
      <c r="B592" s="96"/>
      <c r="C592" s="95"/>
      <c r="D592" s="96"/>
    </row>
    <row r="593" spans="1:4" ht="12.75">
      <c r="A593" s="95"/>
      <c r="B593" s="96"/>
      <c r="C593" s="95"/>
      <c r="D593" s="96"/>
    </row>
    <row r="594" spans="1:4" ht="12.75">
      <c r="A594" s="95"/>
      <c r="B594" s="96"/>
      <c r="C594" s="95"/>
      <c r="D594" s="96"/>
    </row>
    <row r="595" spans="1:4" ht="12.75">
      <c r="A595" s="95"/>
      <c r="B595" s="96"/>
      <c r="C595" s="95"/>
      <c r="D595" s="96"/>
    </row>
    <row r="596" spans="1:4" ht="12.75">
      <c r="A596" s="95"/>
      <c r="B596" s="96"/>
      <c r="C596" s="95"/>
      <c r="D596" s="96"/>
    </row>
    <row r="597" spans="1:4" ht="12.75">
      <c r="A597" s="95"/>
      <c r="B597" s="96"/>
      <c r="C597" s="95"/>
      <c r="D597" s="96"/>
    </row>
    <row r="598" spans="1:4" ht="12.75">
      <c r="A598" s="95"/>
      <c r="B598" s="96"/>
      <c r="C598" s="95"/>
      <c r="D598" s="96"/>
    </row>
    <row r="599" spans="1:4" ht="12.75">
      <c r="A599" s="95"/>
      <c r="B599" s="96"/>
      <c r="C599" s="95"/>
      <c r="D599" s="96"/>
    </row>
    <row r="600" spans="1:4" ht="12.75">
      <c r="A600" s="95"/>
      <c r="B600" s="96"/>
      <c r="C600" s="95"/>
      <c r="D600" s="96"/>
    </row>
    <row r="601" spans="1:4" ht="12.75">
      <c r="A601" s="95"/>
      <c r="B601" s="96"/>
      <c r="C601" s="95"/>
      <c r="D601" s="96"/>
    </row>
    <row r="602" spans="1:4" ht="12.75">
      <c r="A602" s="95"/>
      <c r="B602" s="96"/>
      <c r="C602" s="95"/>
      <c r="D602" s="96"/>
    </row>
    <row r="603" spans="1:4" ht="12.75">
      <c r="A603" s="95"/>
      <c r="B603" s="96"/>
      <c r="C603" s="95"/>
      <c r="D603" s="96"/>
    </row>
    <row r="604" spans="1:4" ht="12.75">
      <c r="A604" s="95"/>
      <c r="B604" s="96"/>
      <c r="C604" s="95"/>
      <c r="D604" s="96"/>
    </row>
    <row r="605" spans="1:4" ht="12.75">
      <c r="A605" s="95"/>
      <c r="B605" s="96"/>
      <c r="C605" s="95"/>
      <c r="D605" s="96"/>
    </row>
    <row r="606" spans="1:4" ht="12.75">
      <c r="A606" s="95"/>
      <c r="B606" s="96"/>
      <c r="C606" s="95"/>
      <c r="D606" s="96"/>
    </row>
    <row r="607" spans="1:4" ht="12.75">
      <c r="A607" s="95"/>
      <c r="B607" s="96"/>
      <c r="C607" s="95"/>
      <c r="D607" s="96"/>
    </row>
    <row r="608" spans="1:4" ht="12.75">
      <c r="A608" s="95"/>
      <c r="B608" s="96"/>
      <c r="C608" s="95"/>
      <c r="D608" s="96"/>
    </row>
    <row r="609" spans="1:4" ht="12.75">
      <c r="A609" s="95"/>
      <c r="B609" s="96"/>
      <c r="C609" s="95"/>
      <c r="D609" s="96"/>
    </row>
    <row r="610" spans="1:4" ht="12.75">
      <c r="A610" s="95"/>
      <c r="B610" s="96"/>
      <c r="C610" s="95"/>
      <c r="D610" s="96"/>
    </row>
    <row r="611" spans="1:4" ht="12.75">
      <c r="A611" s="95"/>
      <c r="B611" s="96"/>
      <c r="C611" s="95"/>
      <c r="D611" s="96"/>
    </row>
    <row r="612" spans="1:4" ht="12.75">
      <c r="A612" s="95"/>
      <c r="B612" s="96"/>
      <c r="C612" s="95"/>
      <c r="D612" s="96"/>
    </row>
    <row r="613" spans="1:4" ht="12.75">
      <c r="A613" s="95"/>
      <c r="B613" s="96"/>
      <c r="C613" s="95"/>
      <c r="D613" s="96"/>
    </row>
    <row r="614" spans="1:4" ht="12.75">
      <c r="A614" s="95"/>
      <c r="B614" s="96"/>
      <c r="C614" s="95"/>
      <c r="D614" s="96"/>
    </row>
    <row r="615" spans="1:4" ht="12.75">
      <c r="A615" s="95"/>
      <c r="B615" s="96"/>
      <c r="C615" s="95"/>
      <c r="D615" s="96"/>
    </row>
    <row r="616" spans="1:4" ht="12.75">
      <c r="A616" s="95"/>
      <c r="B616" s="96"/>
      <c r="C616" s="95"/>
      <c r="D616" s="96"/>
    </row>
    <row r="617" spans="1:4" ht="12.75">
      <c r="A617" s="95"/>
      <c r="B617" s="96"/>
      <c r="C617" s="95"/>
      <c r="D617" s="96"/>
    </row>
    <row r="618" spans="1:4" ht="12.75">
      <c r="A618" s="95"/>
      <c r="B618" s="96"/>
      <c r="C618" s="95"/>
      <c r="D618" s="96"/>
    </row>
    <row r="619" spans="1:4" ht="12.75">
      <c r="A619" s="95"/>
      <c r="B619" s="96"/>
      <c r="C619" s="95"/>
      <c r="D619" s="96"/>
    </row>
    <row r="620" spans="1:4" ht="12.75">
      <c r="A620" s="95"/>
      <c r="B620" s="96"/>
      <c r="C620" s="95"/>
      <c r="D620" s="96"/>
    </row>
    <row r="621" spans="1:4" ht="12.75">
      <c r="A621" s="95"/>
      <c r="B621" s="96"/>
      <c r="C621" s="95"/>
      <c r="D621" s="96"/>
    </row>
    <row r="622" spans="1:4" ht="12.75">
      <c r="A622" s="95"/>
      <c r="B622" s="96"/>
      <c r="C622" s="95"/>
      <c r="D622" s="96"/>
    </row>
    <row r="623" spans="1:4" ht="12.75">
      <c r="A623" s="95"/>
      <c r="B623" s="96"/>
      <c r="C623" s="95"/>
      <c r="D623" s="96"/>
    </row>
    <row r="624" spans="1:4" ht="12.75">
      <c r="A624" s="95"/>
      <c r="B624" s="96"/>
      <c r="C624" s="95"/>
      <c r="D624" s="96"/>
    </row>
    <row r="625" spans="1:4" ht="12.75">
      <c r="A625" s="95"/>
      <c r="B625" s="96"/>
      <c r="C625" s="95"/>
      <c r="D625" s="96"/>
    </row>
    <row r="626" spans="1:4" ht="12.75">
      <c r="A626" s="95"/>
      <c r="B626" s="96"/>
      <c r="C626" s="95"/>
      <c r="D626" s="96"/>
    </row>
    <row r="627" spans="1:4" ht="12.75">
      <c r="A627" s="95"/>
      <c r="B627" s="96"/>
      <c r="C627" s="95"/>
      <c r="D627" s="96"/>
    </row>
    <row r="628" spans="1:4" ht="12.75">
      <c r="A628" s="95"/>
      <c r="B628" s="96"/>
      <c r="C628" s="95"/>
      <c r="D628" s="96"/>
    </row>
    <row r="629" spans="1:4" ht="12.75">
      <c r="A629" s="95"/>
      <c r="B629" s="96"/>
      <c r="C629" s="95"/>
      <c r="D629" s="96"/>
    </row>
    <row r="630" spans="1:4" ht="12.75">
      <c r="A630" s="95"/>
      <c r="B630" s="96"/>
      <c r="C630" s="95"/>
      <c r="D630" s="96"/>
    </row>
    <row r="631" spans="1:4" ht="12.75">
      <c r="A631" s="95"/>
      <c r="B631" s="96"/>
      <c r="C631" s="95"/>
      <c r="D631" s="96"/>
    </row>
    <row r="632" spans="1:4" ht="12.75">
      <c r="A632" s="95"/>
      <c r="B632" s="96"/>
      <c r="C632" s="95"/>
      <c r="D632" s="96"/>
    </row>
    <row r="633" spans="1:4" ht="12.75">
      <c r="A633" s="95"/>
      <c r="B633" s="96"/>
      <c r="C633" s="95"/>
      <c r="D633" s="96"/>
    </row>
    <row r="634" spans="1:4" ht="12.75">
      <c r="A634" s="95"/>
      <c r="B634" s="96"/>
      <c r="C634" s="95"/>
      <c r="D634" s="96"/>
    </row>
    <row r="635" spans="1:4" ht="12.75">
      <c r="A635" s="95"/>
      <c r="B635" s="96"/>
      <c r="C635" s="95"/>
      <c r="D635" s="96"/>
    </row>
    <row r="636" spans="1:4" ht="12.75">
      <c r="A636" s="95"/>
      <c r="B636" s="96"/>
      <c r="C636" s="95"/>
      <c r="D636" s="96"/>
    </row>
    <row r="637" spans="1:4" ht="12.75">
      <c r="A637" s="95"/>
      <c r="B637" s="96"/>
      <c r="C637" s="95"/>
      <c r="D637" s="96"/>
    </row>
    <row r="638" spans="1:4" ht="12.75">
      <c r="A638" s="95"/>
      <c r="B638" s="96"/>
      <c r="C638" s="95"/>
      <c r="D638" s="96"/>
    </row>
    <row r="639" spans="1:4" ht="12.75">
      <c r="A639" s="95"/>
      <c r="B639" s="96"/>
      <c r="C639" s="95"/>
      <c r="D639" s="96"/>
    </row>
    <row r="640" spans="1:4" ht="12.75">
      <c r="A640" s="95"/>
      <c r="B640" s="96"/>
      <c r="C640" s="95"/>
      <c r="D640" s="96"/>
    </row>
    <row r="641" spans="1:4" ht="12.75">
      <c r="A641" s="95"/>
      <c r="B641" s="96"/>
      <c r="C641" s="95"/>
      <c r="D641" s="96"/>
    </row>
    <row r="642" spans="1:4" ht="12.75">
      <c r="A642" s="95"/>
      <c r="B642" s="96"/>
      <c r="C642" s="95"/>
      <c r="D642" s="96"/>
    </row>
    <row r="643" spans="1:4" ht="12.75">
      <c r="A643" s="95"/>
      <c r="B643" s="96"/>
      <c r="C643" s="95"/>
      <c r="D643" s="96"/>
    </row>
    <row r="644" spans="1:4" ht="12.75">
      <c r="A644" s="95"/>
      <c r="B644" s="96"/>
      <c r="C644" s="95"/>
      <c r="D644" s="96"/>
    </row>
    <row r="645" spans="1:4" ht="12.75">
      <c r="A645" s="95"/>
      <c r="B645" s="96"/>
      <c r="C645" s="95"/>
      <c r="D645" s="96"/>
    </row>
    <row r="646" spans="1:4" ht="12.75">
      <c r="A646" s="95"/>
      <c r="B646" s="96"/>
      <c r="C646" s="95"/>
      <c r="D646" s="96"/>
    </row>
    <row r="647" spans="1:4" ht="12.75">
      <c r="A647" s="95"/>
      <c r="B647" s="96"/>
      <c r="C647" s="95"/>
      <c r="D647" s="96"/>
    </row>
    <row r="648" spans="1:4" ht="12.75">
      <c r="A648" s="95"/>
      <c r="B648" s="96"/>
      <c r="C648" s="95"/>
      <c r="D648" s="96"/>
    </row>
    <row r="649" spans="1:4" ht="12.75">
      <c r="A649" s="95"/>
      <c r="B649" s="96"/>
      <c r="C649" s="95"/>
      <c r="D649" s="96"/>
    </row>
    <row r="650" spans="1:4" ht="12.75">
      <c r="A650" s="95"/>
      <c r="B650" s="96"/>
      <c r="C650" s="95"/>
      <c r="D650" s="96"/>
    </row>
    <row r="651" spans="1:4" ht="12.75">
      <c r="A651" s="95"/>
      <c r="B651" s="96"/>
      <c r="C651" s="95"/>
      <c r="D651" s="96"/>
    </row>
    <row r="652" spans="1:4" ht="12.75">
      <c r="A652" s="95"/>
      <c r="B652" s="96"/>
      <c r="C652" s="95"/>
      <c r="D652" s="96"/>
    </row>
    <row r="653" spans="1:4" ht="12.75">
      <c r="A653" s="95"/>
      <c r="B653" s="96"/>
      <c r="C653" s="95"/>
      <c r="D653" s="96"/>
    </row>
    <row r="654" spans="1:4" ht="12.75">
      <c r="A654" s="95"/>
      <c r="B654" s="96"/>
      <c r="C654" s="95"/>
      <c r="D654" s="96"/>
    </row>
    <row r="655" spans="1:4" ht="12.75">
      <c r="A655" s="95"/>
      <c r="B655" s="96"/>
      <c r="C655" s="95"/>
      <c r="D655" s="96"/>
    </row>
    <row r="656" spans="1:4" ht="12.75">
      <c r="A656" s="95"/>
      <c r="B656" s="96"/>
      <c r="C656" s="95"/>
      <c r="D656" s="96"/>
    </row>
    <row r="657" spans="1:4" ht="12.75">
      <c r="A657" s="95"/>
      <c r="B657" s="96"/>
      <c r="C657" s="95"/>
      <c r="D657" s="96"/>
    </row>
    <row r="658" spans="1:4" ht="12.75">
      <c r="A658" s="95"/>
      <c r="B658" s="96"/>
      <c r="C658" s="95"/>
      <c r="D658" s="96"/>
    </row>
    <row r="659" spans="1:4" ht="12.75">
      <c r="A659" s="95"/>
      <c r="B659" s="96"/>
      <c r="C659" s="95"/>
      <c r="D659" s="96"/>
    </row>
    <row r="660" spans="1:4" ht="12.75">
      <c r="A660" s="95"/>
      <c r="B660" s="96"/>
      <c r="C660" s="95"/>
      <c r="D660" s="96"/>
    </row>
    <row r="661" spans="1:4" ht="12.75">
      <c r="A661" s="95"/>
      <c r="B661" s="96"/>
      <c r="C661" s="95"/>
      <c r="D661" s="96"/>
    </row>
    <row r="662" spans="1:4" ht="12.75">
      <c r="A662" s="95"/>
      <c r="B662" s="96"/>
      <c r="C662" s="95"/>
      <c r="D662" s="96"/>
    </row>
    <row r="663" spans="1:4" ht="12.75">
      <c r="A663" s="95"/>
      <c r="B663" s="96"/>
      <c r="C663" s="95"/>
      <c r="D663" s="96"/>
    </row>
    <row r="664" spans="1:4" ht="12.75">
      <c r="A664" s="95"/>
      <c r="B664" s="96"/>
      <c r="C664" s="95"/>
      <c r="D664" s="96"/>
    </row>
    <row r="665" spans="1:4" ht="12.75">
      <c r="A665" s="95"/>
      <c r="B665" s="96"/>
      <c r="C665" s="95"/>
      <c r="D665" s="96"/>
    </row>
    <row r="666" spans="1:4" ht="12.75">
      <c r="A666" s="95"/>
      <c r="B666" s="96"/>
      <c r="C666" s="95"/>
      <c r="D666" s="96"/>
    </row>
    <row r="667" spans="1:4" ht="12.75">
      <c r="A667" s="95"/>
      <c r="B667" s="96"/>
      <c r="C667" s="95"/>
      <c r="D667" s="96"/>
    </row>
    <row r="668" spans="1:4" ht="12.75">
      <c r="A668" s="95"/>
      <c r="B668" s="96"/>
      <c r="C668" s="95"/>
      <c r="D668" s="96"/>
    </row>
    <row r="669" spans="1:4" ht="12.75">
      <c r="A669" s="95"/>
      <c r="B669" s="96"/>
      <c r="C669" s="95"/>
      <c r="D669" s="96"/>
    </row>
    <row r="670" spans="1:4" ht="12.75">
      <c r="A670" s="95"/>
      <c r="B670" s="96"/>
      <c r="C670" s="95"/>
      <c r="D670" s="96"/>
    </row>
    <row r="671" spans="1:4" ht="12.75">
      <c r="A671" s="95"/>
      <c r="B671" s="96"/>
      <c r="C671" s="95"/>
      <c r="D671" s="96"/>
    </row>
    <row r="672" spans="1:4" ht="12.75">
      <c r="A672" s="95"/>
      <c r="B672" s="96"/>
      <c r="C672" s="95"/>
      <c r="D672" s="96"/>
    </row>
    <row r="673" spans="1:4" ht="12.75">
      <c r="A673" s="95"/>
      <c r="B673" s="96"/>
      <c r="C673" s="95"/>
      <c r="D673" s="96"/>
    </row>
    <row r="674" spans="1:4" ht="12.75">
      <c r="A674" s="95"/>
      <c r="B674" s="96"/>
      <c r="C674" s="95"/>
      <c r="D674" s="96"/>
    </row>
    <row r="675" spans="1:4" ht="12.75">
      <c r="A675" s="95"/>
      <c r="B675" s="96"/>
      <c r="C675" s="95"/>
      <c r="D675" s="96"/>
    </row>
    <row r="676" spans="1:4" ht="12.75">
      <c r="A676" s="95"/>
      <c r="B676" s="96"/>
      <c r="C676" s="95"/>
      <c r="D676" s="96"/>
    </row>
    <row r="677" spans="1:4" ht="12.75">
      <c r="A677" s="95"/>
      <c r="B677" s="96"/>
      <c r="C677" s="95"/>
      <c r="D677" s="96"/>
    </row>
    <row r="678" spans="1:4" ht="12.75">
      <c r="A678" s="95"/>
      <c r="B678" s="96"/>
      <c r="C678" s="95"/>
      <c r="D678" s="96"/>
    </row>
    <row r="679" spans="1:4" ht="12.75">
      <c r="A679" s="95"/>
      <c r="B679" s="96"/>
      <c r="C679" s="95"/>
      <c r="D679" s="96"/>
    </row>
    <row r="680" spans="1:4" ht="12.75">
      <c r="A680" s="95"/>
      <c r="B680" s="96"/>
      <c r="C680" s="95"/>
      <c r="D680" s="96"/>
    </row>
    <row r="681" spans="1:4" ht="12.75">
      <c r="A681" s="95"/>
      <c r="B681" s="96"/>
      <c r="C681" s="95"/>
      <c r="D681" s="96"/>
    </row>
    <row r="682" spans="1:4" ht="12.75">
      <c r="A682" s="95"/>
      <c r="B682" s="96"/>
      <c r="C682" s="95"/>
      <c r="D682" s="96"/>
    </row>
    <row r="683" spans="1:4" ht="12.75">
      <c r="A683" s="95"/>
      <c r="B683" s="96"/>
      <c r="C683" s="95"/>
      <c r="D683" s="96"/>
    </row>
    <row r="684" spans="1:4" ht="12.75">
      <c r="A684" s="95"/>
      <c r="B684" s="96"/>
      <c r="C684" s="95"/>
      <c r="D684" s="96"/>
    </row>
    <row r="685" spans="1:4" ht="12.75">
      <c r="A685" s="95"/>
      <c r="B685" s="96"/>
      <c r="C685" s="95"/>
      <c r="D685" s="96"/>
    </row>
    <row r="686" spans="1:4" ht="12.75">
      <c r="A686" s="95"/>
      <c r="B686" s="96"/>
      <c r="C686" s="95"/>
      <c r="D686" s="96"/>
    </row>
    <row r="687" spans="1:4" ht="12.75">
      <c r="A687" s="95"/>
      <c r="B687" s="96"/>
      <c r="C687" s="95"/>
      <c r="D687" s="96"/>
    </row>
    <row r="688" spans="1:4" ht="12.75">
      <c r="A688" s="95"/>
      <c r="B688" s="96"/>
      <c r="C688" s="95"/>
      <c r="D688" s="96"/>
    </row>
    <row r="689" spans="1:4" ht="12.75">
      <c r="A689" s="95"/>
      <c r="B689" s="96"/>
      <c r="C689" s="95"/>
      <c r="D689" s="96"/>
    </row>
    <row r="690" spans="1:4" ht="12.75">
      <c r="A690" s="95"/>
      <c r="B690" s="96"/>
      <c r="C690" s="95"/>
      <c r="D690" s="96"/>
    </row>
    <row r="691" spans="1:4" ht="12.75">
      <c r="A691" s="95"/>
      <c r="B691" s="96"/>
      <c r="C691" s="95"/>
      <c r="D691" s="96"/>
    </row>
    <row r="692" spans="1:4" ht="12.75">
      <c r="A692" s="95"/>
      <c r="B692" s="96"/>
      <c r="C692" s="95"/>
      <c r="D692" s="96"/>
    </row>
    <row r="693" spans="1:4" ht="12.75">
      <c r="A693" s="95"/>
      <c r="B693" s="96"/>
      <c r="C693" s="95"/>
      <c r="D693" s="96"/>
    </row>
    <row r="694" spans="1:4" ht="12.75">
      <c r="A694" s="95"/>
      <c r="B694" s="96"/>
      <c r="C694" s="95"/>
      <c r="D694" s="96"/>
    </row>
    <row r="695" spans="1:4" ht="12.75">
      <c r="A695" s="95"/>
      <c r="B695" s="96"/>
      <c r="C695" s="95"/>
      <c r="D695" s="96"/>
    </row>
    <row r="696" spans="1:4" ht="12.75">
      <c r="A696" s="95"/>
      <c r="B696" s="96"/>
      <c r="C696" s="95"/>
      <c r="D696" s="96"/>
    </row>
    <row r="697" spans="1:4" ht="12.75">
      <c r="A697" s="95"/>
      <c r="B697" s="96"/>
      <c r="C697" s="95"/>
      <c r="D697" s="96"/>
    </row>
    <row r="698" spans="1:4" ht="12.75">
      <c r="A698" s="95"/>
      <c r="B698" s="96"/>
      <c r="C698" s="95"/>
      <c r="D698" s="96"/>
    </row>
    <row r="699" spans="1:4" ht="12.75">
      <c r="A699" s="95"/>
      <c r="B699" s="96"/>
      <c r="C699" s="95"/>
      <c r="D699" s="96"/>
    </row>
    <row r="700" spans="1:4" ht="12.75">
      <c r="A700" s="95"/>
      <c r="B700" s="96"/>
      <c r="C700" s="95"/>
      <c r="D700" s="96"/>
    </row>
    <row r="701" spans="1:4" ht="12.75">
      <c r="A701" s="95"/>
      <c r="B701" s="96"/>
      <c r="C701" s="95"/>
      <c r="D701" s="96"/>
    </row>
    <row r="702" spans="1:4" ht="12.75">
      <c r="A702" s="95"/>
      <c r="B702" s="96"/>
      <c r="C702" s="95"/>
      <c r="D702" s="96"/>
    </row>
    <row r="703" spans="1:4" ht="12.75">
      <c r="A703" s="95"/>
      <c r="B703" s="96"/>
      <c r="C703" s="95"/>
      <c r="D703" s="96"/>
    </row>
    <row r="704" spans="1:4" ht="12.75">
      <c r="A704" s="95"/>
      <c r="B704" s="96"/>
      <c r="C704" s="95"/>
      <c r="D704" s="96"/>
    </row>
    <row r="705" spans="1:4" ht="12.75">
      <c r="A705" s="95"/>
      <c r="B705" s="96"/>
      <c r="C705" s="95"/>
      <c r="D705" s="96"/>
    </row>
    <row r="706" spans="1:4" ht="12.75">
      <c r="A706" s="95"/>
      <c r="B706" s="96"/>
      <c r="C706" s="95"/>
      <c r="D706" s="96"/>
    </row>
    <row r="707" spans="1:4" ht="12.75">
      <c r="A707" s="95"/>
      <c r="B707" s="96"/>
      <c r="C707" s="95"/>
      <c r="D707" s="96"/>
    </row>
    <row r="708" spans="1:4" ht="12.75">
      <c r="A708" s="95"/>
      <c r="B708" s="96"/>
      <c r="C708" s="95"/>
      <c r="D708" s="96"/>
    </row>
    <row r="709" spans="1:4" ht="12.75">
      <c r="A709" s="95"/>
      <c r="B709" s="96"/>
      <c r="C709" s="95"/>
      <c r="D709" s="96"/>
    </row>
    <row r="710" spans="1:4" ht="12.75">
      <c r="A710" s="95"/>
      <c r="B710" s="96"/>
      <c r="C710" s="95"/>
      <c r="D710" s="96"/>
    </row>
    <row r="711" spans="1:4" ht="12.75">
      <c r="A711" s="95"/>
      <c r="B711" s="96"/>
      <c r="C711" s="95"/>
      <c r="D711" s="96"/>
    </row>
    <row r="712" spans="1:4" ht="12.75">
      <c r="A712" s="95"/>
      <c r="B712" s="96"/>
      <c r="C712" s="95"/>
      <c r="D712" s="96"/>
    </row>
    <row r="713" spans="1:4" ht="12.75">
      <c r="A713" s="95"/>
      <c r="B713" s="96"/>
      <c r="C713" s="95"/>
      <c r="D713" s="96"/>
    </row>
    <row r="714" spans="1:4" ht="12.75">
      <c r="A714" s="95"/>
      <c r="B714" s="96"/>
      <c r="C714" s="95"/>
      <c r="D714" s="96"/>
    </row>
    <row r="715" spans="1:4" ht="12.75">
      <c r="A715" s="95"/>
      <c r="B715" s="96"/>
      <c r="C715" s="95"/>
      <c r="D715" s="96"/>
    </row>
    <row r="716" spans="1:4" ht="12.75">
      <c r="A716" s="95"/>
      <c r="B716" s="96"/>
      <c r="C716" s="95"/>
      <c r="D716" s="96"/>
    </row>
    <row r="717" spans="1:4" ht="12.75">
      <c r="A717" s="95"/>
      <c r="B717" s="96"/>
      <c r="C717" s="95"/>
      <c r="D717" s="96"/>
    </row>
    <row r="718" spans="1:4" ht="12.75">
      <c r="A718" s="95"/>
      <c r="B718" s="96"/>
      <c r="C718" s="95"/>
      <c r="D718" s="96"/>
    </row>
    <row r="719" spans="1:4" ht="12.75">
      <c r="A719" s="95"/>
      <c r="B719" s="96"/>
      <c r="C719" s="95"/>
      <c r="D719" s="96"/>
    </row>
    <row r="720" spans="1:4" ht="12.75">
      <c r="A720" s="95"/>
      <c r="B720" s="96"/>
      <c r="C720" s="95"/>
      <c r="D720" s="96"/>
    </row>
    <row r="721" spans="1:4" ht="12.75">
      <c r="A721" s="95"/>
      <c r="B721" s="96"/>
      <c r="C721" s="95"/>
      <c r="D721" s="96"/>
    </row>
    <row r="722" spans="1:4" ht="12.75">
      <c r="A722" s="95"/>
      <c r="B722" s="96"/>
      <c r="C722" s="95"/>
      <c r="D722" s="96"/>
    </row>
    <row r="723" spans="1:4" ht="12.75">
      <c r="A723" s="95"/>
      <c r="B723" s="96"/>
      <c r="C723" s="95"/>
      <c r="D723" s="96"/>
    </row>
    <row r="724" spans="1:4" ht="12.75">
      <c r="A724" s="95"/>
      <c r="B724" s="96"/>
      <c r="C724" s="95"/>
      <c r="D724" s="96"/>
    </row>
    <row r="725" spans="1:4" ht="12.75">
      <c r="A725" s="95"/>
      <c r="B725" s="96"/>
      <c r="C725" s="95"/>
      <c r="D725" s="96"/>
    </row>
    <row r="726" spans="1:4" ht="12.75">
      <c r="A726" s="95"/>
      <c r="B726" s="96"/>
      <c r="C726" s="95"/>
      <c r="D726" s="96"/>
    </row>
    <row r="727" spans="1:4" ht="12.75">
      <c r="A727" s="95"/>
      <c r="B727" s="96"/>
      <c r="C727" s="95"/>
      <c r="D727" s="96"/>
    </row>
    <row r="728" spans="1:4" ht="12.75">
      <c r="A728" s="95"/>
      <c r="B728" s="96"/>
      <c r="C728" s="95"/>
      <c r="D728" s="96"/>
    </row>
    <row r="729" spans="1:4" ht="12.75">
      <c r="A729" s="95"/>
      <c r="B729" s="96"/>
      <c r="C729" s="95"/>
      <c r="D729" s="96"/>
    </row>
    <row r="730" spans="1:4" ht="12.75">
      <c r="A730" s="95"/>
      <c r="B730" s="96"/>
      <c r="C730" s="95"/>
      <c r="D730" s="96"/>
    </row>
    <row r="731" spans="1:4" ht="12.75">
      <c r="A731" s="95"/>
      <c r="B731" s="96"/>
      <c r="C731" s="95"/>
      <c r="D731" s="96"/>
    </row>
    <row r="732" spans="1:4" ht="12.75">
      <c r="A732" s="95"/>
      <c r="B732" s="96"/>
      <c r="C732" s="95"/>
      <c r="D732" s="96"/>
    </row>
    <row r="733" spans="1:4" ht="12.75">
      <c r="A733" s="95"/>
      <c r="B733" s="96"/>
      <c r="C733" s="95"/>
      <c r="D733" s="96"/>
    </row>
    <row r="734" spans="1:4" ht="12.75">
      <c r="A734" s="95"/>
      <c r="B734" s="96"/>
      <c r="C734" s="95"/>
      <c r="D734" s="96"/>
    </row>
    <row r="735" spans="1:4" ht="12.75">
      <c r="A735" s="95"/>
      <c r="B735" s="96"/>
      <c r="C735" s="95"/>
      <c r="D735" s="96"/>
    </row>
    <row r="736" spans="1:4" ht="12.75">
      <c r="A736" s="95"/>
      <c r="B736" s="96"/>
      <c r="C736" s="95"/>
      <c r="D736" s="96"/>
    </row>
    <row r="737" spans="1:4" ht="12.75">
      <c r="A737" s="95"/>
      <c r="B737" s="96"/>
      <c r="C737" s="95"/>
      <c r="D737" s="96"/>
    </row>
    <row r="738" spans="1:4" ht="12.75">
      <c r="A738" s="95"/>
      <c r="B738" s="96"/>
      <c r="C738" s="95"/>
      <c r="D738" s="96"/>
    </row>
    <row r="739" spans="1:4" ht="12.75">
      <c r="A739" s="95"/>
      <c r="B739" s="96"/>
      <c r="C739" s="95"/>
      <c r="D739" s="96"/>
    </row>
    <row r="740" spans="1:4" ht="12.75">
      <c r="A740" s="95"/>
      <c r="B740" s="96"/>
      <c r="C740" s="95"/>
      <c r="D740" s="96"/>
    </row>
    <row r="741" spans="1:4" ht="12.75">
      <c r="A741" s="95"/>
      <c r="B741" s="96"/>
      <c r="C741" s="95"/>
      <c r="D741" s="96"/>
    </row>
    <row r="742" spans="1:4" ht="12.75">
      <c r="A742" s="95"/>
      <c r="B742" s="96"/>
      <c r="C742" s="95"/>
      <c r="D742" s="96"/>
    </row>
    <row r="743" spans="1:4" ht="12.75">
      <c r="A743" s="95"/>
      <c r="B743" s="96"/>
      <c r="C743" s="95"/>
      <c r="D743" s="96"/>
    </row>
    <row r="744" spans="1:4" ht="12.75">
      <c r="A744" s="95"/>
      <c r="B744" s="96"/>
      <c r="C744" s="95"/>
      <c r="D744" s="96"/>
    </row>
    <row r="745" spans="1:4" ht="12.75">
      <c r="A745" s="95"/>
      <c r="B745" s="96"/>
      <c r="C745" s="95"/>
      <c r="D745" s="96"/>
    </row>
    <row r="746" spans="1:4" ht="12.75">
      <c r="A746" s="95"/>
      <c r="B746" s="96"/>
      <c r="C746" s="95"/>
      <c r="D746" s="96"/>
    </row>
    <row r="747" spans="1:4" ht="12.75">
      <c r="A747" s="95"/>
      <c r="B747" s="96"/>
      <c r="C747" s="95"/>
      <c r="D747" s="96"/>
    </row>
    <row r="748" spans="1:4" ht="12.75">
      <c r="A748" s="95"/>
      <c r="B748" s="96"/>
      <c r="C748" s="95"/>
      <c r="D748" s="96"/>
    </row>
    <row r="749" spans="1:4" ht="12.75">
      <c r="A749" s="95"/>
      <c r="B749" s="96"/>
      <c r="C749" s="95"/>
      <c r="D749" s="96"/>
    </row>
    <row r="750" spans="1:4" ht="12.75">
      <c r="A750" s="95"/>
      <c r="B750" s="96"/>
      <c r="C750" s="95"/>
      <c r="D750" s="96"/>
    </row>
    <row r="751" spans="1:4" ht="12.75">
      <c r="A751" s="95"/>
      <c r="B751" s="96"/>
      <c r="C751" s="95"/>
      <c r="D751" s="96"/>
    </row>
    <row r="752" spans="1:4" ht="12.75">
      <c r="A752" s="95"/>
      <c r="B752" s="96"/>
      <c r="C752" s="95"/>
      <c r="D752" s="96"/>
    </row>
    <row r="753" spans="1:4" ht="12.75">
      <c r="A753" s="95"/>
      <c r="B753" s="96"/>
      <c r="C753" s="95"/>
      <c r="D753" s="96"/>
    </row>
    <row r="754" spans="1:4" ht="12.75">
      <c r="A754" s="95"/>
      <c r="B754" s="96"/>
      <c r="C754" s="95"/>
      <c r="D754" s="96"/>
    </row>
    <row r="755" spans="1:4" ht="12.75">
      <c r="A755" s="95"/>
      <c r="B755" s="96"/>
      <c r="C755" s="95"/>
      <c r="D755" s="96"/>
    </row>
    <row r="756" spans="1:4" ht="12.75">
      <c r="A756" s="95"/>
      <c r="B756" s="96"/>
      <c r="C756" s="95"/>
      <c r="D756" s="96"/>
    </row>
    <row r="757" spans="1:4" ht="12.75">
      <c r="A757" s="95"/>
      <c r="B757" s="96"/>
      <c r="C757" s="95"/>
      <c r="D757" s="96"/>
    </row>
    <row r="758" spans="1:4" ht="12.75">
      <c r="A758" s="95"/>
      <c r="B758" s="96"/>
      <c r="C758" s="95"/>
      <c r="D758" s="96"/>
    </row>
    <row r="759" spans="1:4" ht="12.75">
      <c r="A759" s="95"/>
      <c r="B759" s="96"/>
      <c r="C759" s="95"/>
      <c r="D759" s="96"/>
    </row>
    <row r="760" spans="1:4" ht="12.75">
      <c r="A760" s="95"/>
      <c r="B760" s="96"/>
      <c r="C760" s="95"/>
      <c r="D760" s="96"/>
    </row>
    <row r="761" spans="1:4" ht="12.75">
      <c r="A761" s="95"/>
      <c r="B761" s="96"/>
      <c r="C761" s="95"/>
      <c r="D761" s="96"/>
    </row>
    <row r="762" spans="1:4" ht="12.75">
      <c r="A762" s="95"/>
      <c r="B762" s="96"/>
      <c r="C762" s="95"/>
      <c r="D762" s="96"/>
    </row>
    <row r="763" spans="1:4" ht="12.75">
      <c r="A763" s="95"/>
      <c r="B763" s="96"/>
      <c r="C763" s="95"/>
      <c r="D763" s="96"/>
    </row>
    <row r="764" spans="1:4" ht="12.75">
      <c r="A764" s="95"/>
      <c r="B764" s="96"/>
      <c r="C764" s="95"/>
      <c r="D764" s="96"/>
    </row>
    <row r="765" spans="1:4" ht="12.75">
      <c r="A765" s="95"/>
      <c r="B765" s="96"/>
      <c r="C765" s="95"/>
      <c r="D765" s="96"/>
    </row>
    <row r="766" spans="1:4" ht="12.75">
      <c r="A766" s="95"/>
      <c r="B766" s="96"/>
      <c r="C766" s="95"/>
      <c r="D766" s="96"/>
    </row>
    <row r="767" spans="1:4" ht="12.75">
      <c r="A767" s="95"/>
      <c r="B767" s="96"/>
      <c r="C767" s="95"/>
      <c r="D767" s="96"/>
    </row>
    <row r="768" spans="1:4" ht="12.75">
      <c r="A768" s="95"/>
      <c r="B768" s="96"/>
      <c r="C768" s="95"/>
      <c r="D768" s="96"/>
    </row>
    <row r="769" spans="1:4" ht="12.75">
      <c r="A769" s="95"/>
      <c r="B769" s="96"/>
      <c r="C769" s="95"/>
      <c r="D769" s="96"/>
    </row>
    <row r="770" spans="1:4" ht="12.75">
      <c r="A770" s="95"/>
      <c r="B770" s="96"/>
      <c r="C770" s="95"/>
      <c r="D770" s="96"/>
    </row>
    <row r="771" spans="1:4" ht="12.75">
      <c r="A771" s="95"/>
      <c r="B771" s="96"/>
      <c r="C771" s="95"/>
      <c r="D771" s="96"/>
    </row>
    <row r="772" spans="1:4" ht="12.75">
      <c r="A772" s="95"/>
      <c r="B772" s="96"/>
      <c r="C772" s="95"/>
      <c r="D772" s="96"/>
    </row>
    <row r="773" spans="1:4" ht="12.75">
      <c r="A773" s="95"/>
      <c r="B773" s="96"/>
      <c r="C773" s="95"/>
      <c r="D773" s="96"/>
    </row>
    <row r="774" spans="1:4" ht="12.75">
      <c r="A774" s="95"/>
      <c r="B774" s="96"/>
      <c r="C774" s="95"/>
      <c r="D774" s="96"/>
    </row>
    <row r="775" spans="1:4" ht="12.75">
      <c r="A775" s="95"/>
      <c r="B775" s="96"/>
      <c r="C775" s="95"/>
      <c r="D775" s="96"/>
    </row>
    <row r="776" spans="1:4" ht="12.75">
      <c r="A776" s="95"/>
      <c r="B776" s="96"/>
      <c r="C776" s="95"/>
      <c r="D776" s="96"/>
    </row>
    <row r="777" spans="1:4" ht="12.75">
      <c r="A777" s="95"/>
      <c r="B777" s="96"/>
      <c r="C777" s="95"/>
      <c r="D777" s="96"/>
    </row>
    <row r="778" spans="1:4" ht="12.75">
      <c r="A778" s="95"/>
      <c r="B778" s="96"/>
      <c r="C778" s="95"/>
      <c r="D778" s="96"/>
    </row>
    <row r="779" spans="1:4" ht="12.75">
      <c r="A779" s="95"/>
      <c r="B779" s="96"/>
      <c r="C779" s="95"/>
      <c r="D779" s="96"/>
    </row>
    <row r="780" spans="1:4" ht="12.75">
      <c r="A780" s="95"/>
      <c r="B780" s="96"/>
      <c r="C780" s="95"/>
      <c r="D780" s="96"/>
    </row>
    <row r="781" spans="1:4" ht="12.75">
      <c r="A781" s="95"/>
      <c r="B781" s="96"/>
      <c r="C781" s="95"/>
      <c r="D781" s="96"/>
    </row>
    <row r="782" spans="1:4" ht="12.75">
      <c r="A782" s="95"/>
      <c r="B782" s="96"/>
      <c r="C782" s="95"/>
      <c r="D782" s="96"/>
    </row>
    <row r="783" spans="1:4" ht="12.75">
      <c r="A783" s="95"/>
      <c r="B783" s="96"/>
      <c r="C783" s="95"/>
      <c r="D783" s="96"/>
    </row>
    <row r="784" spans="1:4" ht="12.75">
      <c r="A784" s="95"/>
      <c r="B784" s="96"/>
      <c r="C784" s="95"/>
      <c r="D784" s="96"/>
    </row>
    <row r="785" spans="1:4" ht="12.75">
      <c r="A785" s="95"/>
      <c r="B785" s="96"/>
      <c r="C785" s="95"/>
      <c r="D785" s="96"/>
    </row>
    <row r="786" spans="1:4" ht="12.75">
      <c r="A786" s="95"/>
      <c r="B786" s="96"/>
      <c r="C786" s="95"/>
      <c r="D786" s="96"/>
    </row>
    <row r="787" spans="1:4" ht="12.75">
      <c r="A787" s="95"/>
      <c r="B787" s="96"/>
      <c r="C787" s="95"/>
      <c r="D787" s="96"/>
    </row>
    <row r="788" spans="1:4" ht="12.75">
      <c r="A788" s="95"/>
      <c r="B788" s="96"/>
      <c r="C788" s="95"/>
      <c r="D788" s="96"/>
    </row>
    <row r="789" spans="1:4" ht="12.75">
      <c r="A789" s="95"/>
      <c r="B789" s="96"/>
      <c r="C789" s="95"/>
      <c r="D789" s="96"/>
    </row>
    <row r="790" spans="1:4" ht="12.75">
      <c r="A790" s="95"/>
      <c r="B790" s="96"/>
      <c r="C790" s="95"/>
      <c r="D790" s="96"/>
    </row>
    <row r="791" spans="1:4" ht="12.75">
      <c r="A791" s="95"/>
      <c r="B791" s="96"/>
      <c r="C791" s="95"/>
      <c r="D791" s="96"/>
    </row>
    <row r="792" spans="1:4" ht="12.75">
      <c r="A792" s="95"/>
      <c r="B792" s="96"/>
      <c r="C792" s="95"/>
      <c r="D792" s="96"/>
    </row>
    <row r="793" spans="1:4" ht="12.75">
      <c r="A793" s="95"/>
      <c r="B793" s="96"/>
      <c r="C793" s="95"/>
      <c r="D793" s="96"/>
    </row>
    <row r="794" spans="1:4" ht="12.75">
      <c r="A794" s="95"/>
      <c r="B794" s="96"/>
      <c r="C794" s="95"/>
      <c r="D794" s="96"/>
    </row>
    <row r="795" spans="1:4" ht="12.75">
      <c r="A795" s="95"/>
      <c r="B795" s="96"/>
      <c r="C795" s="95"/>
      <c r="D795" s="96"/>
    </row>
    <row r="796" spans="1:4" ht="12.75">
      <c r="A796" s="95"/>
      <c r="B796" s="96"/>
      <c r="C796" s="95"/>
      <c r="D796" s="96"/>
    </row>
    <row r="797" spans="1:4" ht="12.75">
      <c r="A797" s="95"/>
      <c r="B797" s="96"/>
      <c r="C797" s="95"/>
      <c r="D797" s="96"/>
    </row>
    <row r="798" spans="1:4" ht="12.75">
      <c r="A798" s="95"/>
      <c r="B798" s="96"/>
      <c r="C798" s="95"/>
      <c r="D798" s="96"/>
    </row>
    <row r="799" spans="1:4" ht="12.75">
      <c r="A799" s="95"/>
      <c r="B799" s="96"/>
      <c r="C799" s="95"/>
      <c r="D799" s="96"/>
    </row>
    <row r="800" spans="1:4" ht="12.75">
      <c r="A800" s="95"/>
      <c r="B800" s="96"/>
      <c r="C800" s="95"/>
      <c r="D800" s="96"/>
    </row>
    <row r="801" spans="1:4" ht="12.75">
      <c r="A801" s="95"/>
      <c r="B801" s="96"/>
      <c r="C801" s="95"/>
      <c r="D801" s="96"/>
    </row>
    <row r="802" spans="1:4" ht="12.75">
      <c r="A802" s="95"/>
      <c r="B802" s="96"/>
      <c r="C802" s="95"/>
      <c r="D802" s="96"/>
    </row>
    <row r="803" spans="1:4" ht="12.75">
      <c r="A803" s="95"/>
      <c r="B803" s="96"/>
      <c r="C803" s="95"/>
      <c r="D803" s="96"/>
    </row>
    <row r="804" spans="1:4" ht="12.75">
      <c r="A804" s="95"/>
      <c r="B804" s="96"/>
      <c r="C804" s="95"/>
      <c r="D804" s="96"/>
    </row>
    <row r="805" spans="1:4" ht="12.75">
      <c r="A805" s="95"/>
      <c r="B805" s="96"/>
      <c r="C805" s="95"/>
      <c r="D805" s="96"/>
    </row>
    <row r="806" spans="1:4" ht="12.75">
      <c r="A806" s="95"/>
      <c r="B806" s="96"/>
      <c r="C806" s="95"/>
      <c r="D806" s="96"/>
    </row>
    <row r="807" spans="1:4" ht="12.75">
      <c r="A807" s="95"/>
      <c r="B807" s="96"/>
      <c r="C807" s="95"/>
      <c r="D807" s="96"/>
    </row>
    <row r="808" spans="1:4" ht="12.75">
      <c r="A808" s="95"/>
      <c r="B808" s="96"/>
      <c r="C808" s="95"/>
      <c r="D808" s="96"/>
    </row>
    <row r="809" spans="1:4" ht="12.75">
      <c r="A809" s="95"/>
      <c r="B809" s="96"/>
      <c r="C809" s="95"/>
      <c r="D809" s="96"/>
    </row>
    <row r="810" spans="1:4" ht="12.75">
      <c r="A810" s="95"/>
      <c r="B810" s="96"/>
      <c r="C810" s="95"/>
      <c r="D810" s="96"/>
    </row>
    <row r="811" spans="1:4" ht="12.75">
      <c r="A811" s="95"/>
      <c r="B811" s="96"/>
      <c r="C811" s="95"/>
      <c r="D811" s="96"/>
    </row>
    <row r="812" spans="1:4" ht="12.75">
      <c r="A812" s="95"/>
      <c r="B812" s="96"/>
      <c r="C812" s="95"/>
      <c r="D812" s="96"/>
    </row>
    <row r="813" spans="1:4" ht="12.75">
      <c r="A813" s="95"/>
      <c r="B813" s="96"/>
      <c r="C813" s="95"/>
      <c r="D813" s="96"/>
    </row>
    <row r="814" spans="1:4" ht="12.75">
      <c r="A814" s="95"/>
      <c r="B814" s="96"/>
      <c r="C814" s="95"/>
      <c r="D814" s="96"/>
    </row>
    <row r="815" spans="1:4" ht="12.75">
      <c r="A815" s="95"/>
      <c r="B815" s="96"/>
      <c r="C815" s="95"/>
      <c r="D815" s="96"/>
    </row>
    <row r="816" spans="1:4" ht="12.75">
      <c r="A816" s="95"/>
      <c r="B816" s="96"/>
      <c r="C816" s="95"/>
      <c r="D816" s="96"/>
    </row>
    <row r="817" spans="1:4" ht="12.75">
      <c r="A817" s="95"/>
      <c r="B817" s="96"/>
      <c r="C817" s="95"/>
      <c r="D817" s="96"/>
    </row>
    <row r="818" spans="1:4" ht="12.75">
      <c r="A818" s="95"/>
      <c r="B818" s="96"/>
      <c r="C818" s="95"/>
      <c r="D818" s="96"/>
    </row>
    <row r="819" spans="1:4" ht="12.75">
      <c r="A819" s="95"/>
      <c r="B819" s="96"/>
      <c r="C819" s="95"/>
      <c r="D819" s="96"/>
    </row>
    <row r="820" spans="1:4" ht="12.75">
      <c r="A820" s="95"/>
      <c r="B820" s="96"/>
      <c r="C820" s="95"/>
      <c r="D820" s="96"/>
    </row>
    <row r="821" spans="1:4" ht="12.75">
      <c r="A821" s="95"/>
      <c r="B821" s="96"/>
      <c r="C821" s="95"/>
      <c r="D821" s="96"/>
    </row>
    <row r="822" spans="1:4" ht="12.75">
      <c r="A822" s="95"/>
      <c r="B822" s="96"/>
      <c r="C822" s="95"/>
      <c r="D822" s="96"/>
    </row>
    <row r="823" spans="1:4" ht="12.75">
      <c r="A823" s="95"/>
      <c r="B823" s="96"/>
      <c r="C823" s="95"/>
      <c r="D823" s="96"/>
    </row>
    <row r="824" spans="1:4" ht="12.75">
      <c r="A824" s="95"/>
      <c r="B824" s="96"/>
      <c r="C824" s="95"/>
      <c r="D824" s="96"/>
    </row>
    <row r="825" spans="1:4" ht="12.75">
      <c r="A825" s="95"/>
      <c r="B825" s="96"/>
      <c r="C825" s="95"/>
      <c r="D825" s="96"/>
    </row>
    <row r="826" spans="1:4" ht="12.75">
      <c r="A826" s="95"/>
      <c r="B826" s="96"/>
      <c r="C826" s="95"/>
      <c r="D826" s="96"/>
    </row>
    <row r="827" spans="1:4" ht="12.75">
      <c r="A827" s="95"/>
      <c r="B827" s="96"/>
      <c r="C827" s="95"/>
      <c r="D827" s="96"/>
    </row>
    <row r="828" spans="1:4" ht="12.75">
      <c r="A828" s="95"/>
      <c r="B828" s="96"/>
      <c r="C828" s="95"/>
      <c r="D828" s="96"/>
    </row>
    <row r="829" spans="1:4" ht="12.75">
      <c r="A829" s="95"/>
      <c r="B829" s="96"/>
      <c r="C829" s="95"/>
      <c r="D829" s="96"/>
    </row>
    <row r="830" spans="1:4" ht="12.75">
      <c r="A830" s="95"/>
      <c r="B830" s="96"/>
      <c r="C830" s="95"/>
      <c r="D830" s="96"/>
    </row>
    <row r="831" spans="1:4" ht="12.75">
      <c r="A831" s="95"/>
      <c r="B831" s="96"/>
      <c r="C831" s="95"/>
      <c r="D831" s="96"/>
    </row>
    <row r="832" spans="1:4" ht="12.75">
      <c r="A832" s="95"/>
      <c r="B832" s="96"/>
      <c r="C832" s="95"/>
      <c r="D832" s="96"/>
    </row>
    <row r="833" spans="1:4" ht="12.75">
      <c r="A833" s="95"/>
      <c r="B833" s="96"/>
      <c r="C833" s="95"/>
      <c r="D833" s="96"/>
    </row>
    <row r="834" spans="1:4" ht="12.75">
      <c r="A834" s="95"/>
      <c r="B834" s="96"/>
      <c r="C834" s="95"/>
      <c r="D834" s="96"/>
    </row>
    <row r="835" spans="1:4" ht="12.75">
      <c r="A835" s="95"/>
      <c r="B835" s="96"/>
      <c r="C835" s="95"/>
      <c r="D835" s="96"/>
    </row>
    <row r="836" spans="1:4" ht="12.75">
      <c r="A836" s="95"/>
      <c r="B836" s="96"/>
      <c r="C836" s="95"/>
      <c r="D836" s="96"/>
    </row>
    <row r="837" spans="1:4" ht="12.75">
      <c r="A837" s="95"/>
      <c r="B837" s="96"/>
      <c r="C837" s="95"/>
      <c r="D837" s="96"/>
    </row>
  </sheetData>
  <sheetProtection/>
  <mergeCells count="13">
    <mergeCell ref="D5:E5"/>
    <mergeCell ref="A12:E12"/>
    <mergeCell ref="E14:E15"/>
    <mergeCell ref="A1:E1"/>
    <mergeCell ref="A2:E2"/>
    <mergeCell ref="A3:E3"/>
    <mergeCell ref="A4:E4"/>
    <mergeCell ref="D9:E9"/>
    <mergeCell ref="A10:C10"/>
    <mergeCell ref="D10:E10"/>
    <mergeCell ref="D6:E6"/>
    <mergeCell ref="D7:E7"/>
    <mergeCell ref="D8:E8"/>
  </mergeCells>
  <printOptions/>
  <pageMargins left="0.25" right="0.25" top="0.75" bottom="0.75" header="0.3" footer="0.3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3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125" style="145" customWidth="1"/>
    <col min="2" max="2" width="60.125" style="145" customWidth="1"/>
    <col min="3" max="3" width="11.875" style="145" customWidth="1"/>
    <col min="4" max="4" width="10.875" style="145" customWidth="1"/>
    <col min="5" max="5" width="13.375" style="145" customWidth="1"/>
    <col min="6" max="6" width="10.875" style="145" customWidth="1"/>
    <col min="7" max="7" width="16.125" style="145" customWidth="1"/>
    <col min="8" max="16384" width="9.125" style="145" customWidth="1"/>
  </cols>
  <sheetData>
    <row r="1" spans="1:7" ht="15">
      <c r="A1" s="303" t="s">
        <v>58</v>
      </c>
      <c r="B1" s="274"/>
      <c r="C1" s="274"/>
      <c r="D1" s="274"/>
      <c r="E1" s="274"/>
      <c r="F1" s="274"/>
      <c r="G1" s="274"/>
    </row>
    <row r="2" spans="1:7" ht="15">
      <c r="A2" s="303" t="s">
        <v>55</v>
      </c>
      <c r="B2" s="274"/>
      <c r="C2" s="274"/>
      <c r="D2" s="274"/>
      <c r="E2" s="274"/>
      <c r="F2" s="274"/>
      <c r="G2" s="274"/>
    </row>
    <row r="3" spans="1:7" ht="15">
      <c r="A3" s="303" t="s">
        <v>56</v>
      </c>
      <c r="B3" s="274"/>
      <c r="C3" s="274"/>
      <c r="D3" s="274"/>
      <c r="E3" s="274"/>
      <c r="F3" s="274"/>
      <c r="G3" s="274"/>
    </row>
    <row r="4" spans="1:7" ht="15" customHeight="1">
      <c r="A4" s="303" t="s">
        <v>852</v>
      </c>
      <c r="B4" s="274"/>
      <c r="C4" s="274"/>
      <c r="D4" s="274"/>
      <c r="E4" s="274"/>
      <c r="F4" s="274"/>
      <c r="G4" s="274"/>
    </row>
    <row r="5" spans="4:7" ht="15">
      <c r="D5" s="303" t="s">
        <v>872</v>
      </c>
      <c r="E5" s="274"/>
      <c r="F5" s="274"/>
      <c r="G5" s="274"/>
    </row>
    <row r="6" spans="1:7" ht="15">
      <c r="A6" s="271"/>
      <c r="B6" s="241"/>
      <c r="C6" s="40"/>
      <c r="D6" s="40"/>
      <c r="E6" s="39"/>
      <c r="F6" s="39"/>
      <c r="G6" s="214" t="s">
        <v>393</v>
      </c>
    </row>
    <row r="7" spans="1:7" ht="15">
      <c r="A7" s="271"/>
      <c r="B7" s="303" t="s">
        <v>55</v>
      </c>
      <c r="C7" s="303"/>
      <c r="D7" s="303"/>
      <c r="E7" s="303"/>
      <c r="F7" s="303"/>
      <c r="G7" s="303"/>
    </row>
    <row r="8" spans="1:7" ht="15">
      <c r="A8" s="271"/>
      <c r="B8" s="303" t="s">
        <v>56</v>
      </c>
      <c r="C8" s="303"/>
      <c r="D8" s="303"/>
      <c r="E8" s="303"/>
      <c r="F8" s="303"/>
      <c r="G8" s="303"/>
    </row>
    <row r="9" spans="1:7" ht="15">
      <c r="A9" s="271"/>
      <c r="B9" s="327" t="s">
        <v>756</v>
      </c>
      <c r="C9" s="327"/>
      <c r="D9" s="327"/>
      <c r="E9" s="327"/>
      <c r="F9" s="327"/>
      <c r="G9" s="327"/>
    </row>
    <row r="10" spans="1:7" ht="15">
      <c r="A10" s="271"/>
      <c r="B10" s="303"/>
      <c r="C10" s="274"/>
      <c r="D10" s="274"/>
      <c r="E10" s="303" t="s">
        <v>853</v>
      </c>
      <c r="F10" s="274"/>
      <c r="G10" s="274"/>
    </row>
    <row r="11" spans="1:7" ht="74.25" customHeight="1">
      <c r="A11" s="243"/>
      <c r="B11" s="328" t="s">
        <v>687</v>
      </c>
      <c r="C11" s="328"/>
      <c r="D11" s="328"/>
      <c r="E11" s="328"/>
      <c r="F11" s="328"/>
      <c r="G11" s="313"/>
    </row>
    <row r="12" spans="1:7" ht="36" customHeight="1">
      <c r="A12" s="242"/>
      <c r="B12" s="328"/>
      <c r="C12" s="328"/>
      <c r="D12" s="328"/>
      <c r="E12" s="328"/>
      <c r="F12" s="328"/>
      <c r="G12" s="270" t="s">
        <v>856</v>
      </c>
    </row>
    <row r="13" spans="1:7" ht="12.75" customHeight="1">
      <c r="A13" s="329" t="s">
        <v>169</v>
      </c>
      <c r="B13" s="331" t="s">
        <v>170</v>
      </c>
      <c r="C13" s="333" t="s">
        <v>394</v>
      </c>
      <c r="D13" s="333" t="s">
        <v>395</v>
      </c>
      <c r="E13" s="333" t="s">
        <v>173</v>
      </c>
      <c r="F13" s="333" t="s">
        <v>174</v>
      </c>
      <c r="G13" s="325" t="s">
        <v>363</v>
      </c>
    </row>
    <row r="14" spans="1:7" ht="30" customHeight="1">
      <c r="A14" s="330"/>
      <c r="B14" s="332"/>
      <c r="C14" s="334"/>
      <c r="D14" s="334"/>
      <c r="E14" s="334"/>
      <c r="F14" s="334"/>
      <c r="G14" s="326"/>
    </row>
    <row r="15" spans="1:7" ht="12.75">
      <c r="A15" s="146" t="s">
        <v>104</v>
      </c>
      <c r="B15" s="147">
        <v>2</v>
      </c>
      <c r="C15" s="148" t="s">
        <v>105</v>
      </c>
      <c r="D15" s="148" t="s">
        <v>332</v>
      </c>
      <c r="E15" s="148" t="s">
        <v>106</v>
      </c>
      <c r="F15" s="148" t="s">
        <v>107</v>
      </c>
      <c r="G15" s="149">
        <v>9</v>
      </c>
    </row>
    <row r="16" spans="1:7" ht="15.75">
      <c r="A16" s="244" t="s">
        <v>175</v>
      </c>
      <c r="B16" s="245" t="s">
        <v>404</v>
      </c>
      <c r="C16" s="152" t="s">
        <v>333</v>
      </c>
      <c r="D16" s="152"/>
      <c r="E16" s="152"/>
      <c r="F16" s="152"/>
      <c r="G16" s="153">
        <f>G17+G21+G27+G51+G57+G61</f>
        <v>107493.12404999998</v>
      </c>
    </row>
    <row r="17" spans="1:7" ht="33" customHeight="1">
      <c r="A17" s="150"/>
      <c r="B17" s="246" t="s">
        <v>262</v>
      </c>
      <c r="C17" s="152" t="s">
        <v>333</v>
      </c>
      <c r="D17" s="152" t="s">
        <v>334</v>
      </c>
      <c r="E17" s="152"/>
      <c r="F17" s="152"/>
      <c r="G17" s="153">
        <f>G18</f>
        <v>4402.908</v>
      </c>
    </row>
    <row r="18" spans="1:7" ht="19.5" customHeight="1">
      <c r="A18" s="150"/>
      <c r="B18" s="166" t="s">
        <v>352</v>
      </c>
      <c r="C18" s="156" t="s">
        <v>333</v>
      </c>
      <c r="D18" s="156" t="s">
        <v>334</v>
      </c>
      <c r="E18" s="156" t="s">
        <v>508</v>
      </c>
      <c r="F18" s="156"/>
      <c r="G18" s="157">
        <f>G19</f>
        <v>4402.908</v>
      </c>
    </row>
    <row r="19" spans="1:7" ht="20.25" customHeight="1">
      <c r="A19" s="150"/>
      <c r="B19" s="165" t="s">
        <v>589</v>
      </c>
      <c r="C19" s="156" t="s">
        <v>333</v>
      </c>
      <c r="D19" s="156" t="s">
        <v>334</v>
      </c>
      <c r="E19" s="156" t="s">
        <v>509</v>
      </c>
      <c r="F19" s="156"/>
      <c r="G19" s="157">
        <f>G20</f>
        <v>4402.908</v>
      </c>
    </row>
    <row r="20" spans="1:7" ht="53.25" customHeight="1">
      <c r="A20" s="150"/>
      <c r="B20" s="165" t="s">
        <v>396</v>
      </c>
      <c r="C20" s="156" t="s">
        <v>333</v>
      </c>
      <c r="D20" s="156" t="s">
        <v>334</v>
      </c>
      <c r="E20" s="156" t="s">
        <v>509</v>
      </c>
      <c r="F20" s="156" t="s">
        <v>399</v>
      </c>
      <c r="G20" s="157">
        <v>4402.908</v>
      </c>
    </row>
    <row r="21" spans="1:7" ht="42.75" customHeight="1">
      <c r="A21" s="150"/>
      <c r="B21" s="247" t="s">
        <v>315</v>
      </c>
      <c r="C21" s="152" t="s">
        <v>333</v>
      </c>
      <c r="D21" s="152" t="s">
        <v>335</v>
      </c>
      <c r="E21" s="152"/>
      <c r="F21" s="152"/>
      <c r="G21" s="153">
        <f>G22</f>
        <v>2676.2129999999997</v>
      </c>
    </row>
    <row r="22" spans="1:7" ht="15.75" customHeight="1">
      <c r="A22" s="150"/>
      <c r="B22" s="248" t="s">
        <v>352</v>
      </c>
      <c r="C22" s="156" t="s">
        <v>333</v>
      </c>
      <c r="D22" s="156" t="s">
        <v>335</v>
      </c>
      <c r="E22" s="156" t="s">
        <v>508</v>
      </c>
      <c r="F22" s="156"/>
      <c r="G22" s="157">
        <f>G23</f>
        <v>2676.2129999999997</v>
      </c>
    </row>
    <row r="23" spans="1:7" ht="54" customHeight="1">
      <c r="A23" s="150"/>
      <c r="B23" s="249" t="s">
        <v>570</v>
      </c>
      <c r="C23" s="156" t="s">
        <v>333</v>
      </c>
      <c r="D23" s="156" t="s">
        <v>335</v>
      </c>
      <c r="E23" s="156" t="s">
        <v>490</v>
      </c>
      <c r="F23" s="156"/>
      <c r="G23" s="157">
        <f>G24+G25+G26</f>
        <v>2676.2129999999997</v>
      </c>
    </row>
    <row r="24" spans="1:7" ht="55.5" customHeight="1">
      <c r="A24" s="150"/>
      <c r="B24" s="165" t="s">
        <v>396</v>
      </c>
      <c r="C24" s="156" t="s">
        <v>333</v>
      </c>
      <c r="D24" s="156" t="s">
        <v>335</v>
      </c>
      <c r="E24" s="156" t="s">
        <v>490</v>
      </c>
      <c r="F24" s="156" t="s">
        <v>399</v>
      </c>
      <c r="G24" s="157">
        <v>1734.213</v>
      </c>
    </row>
    <row r="25" spans="1:7" ht="27" customHeight="1">
      <c r="A25" s="150"/>
      <c r="B25" s="165" t="s">
        <v>397</v>
      </c>
      <c r="C25" s="156" t="s">
        <v>333</v>
      </c>
      <c r="D25" s="156" t="s">
        <v>335</v>
      </c>
      <c r="E25" s="156" t="s">
        <v>490</v>
      </c>
      <c r="F25" s="156" t="s">
        <v>400</v>
      </c>
      <c r="G25" s="157">
        <v>940</v>
      </c>
    </row>
    <row r="26" spans="1:7" ht="18.75" customHeight="1">
      <c r="A26" s="150"/>
      <c r="B26" s="165" t="s">
        <v>398</v>
      </c>
      <c r="C26" s="156" t="s">
        <v>333</v>
      </c>
      <c r="D26" s="156" t="s">
        <v>335</v>
      </c>
      <c r="E26" s="156" t="s">
        <v>490</v>
      </c>
      <c r="F26" s="156" t="s">
        <v>401</v>
      </c>
      <c r="G26" s="157">
        <v>2</v>
      </c>
    </row>
    <row r="27" spans="1:7" ht="43.5" customHeight="1">
      <c r="A27" s="150"/>
      <c r="B27" s="246" t="s">
        <v>185</v>
      </c>
      <c r="C27" s="152" t="s">
        <v>333</v>
      </c>
      <c r="D27" s="152" t="s">
        <v>336</v>
      </c>
      <c r="E27" s="152"/>
      <c r="F27" s="152"/>
      <c r="G27" s="153">
        <f>G28+G35+G40</f>
        <v>33151.662769999995</v>
      </c>
    </row>
    <row r="28" spans="1:7" ht="15.75" customHeight="1">
      <c r="A28" s="150"/>
      <c r="B28" s="166" t="s">
        <v>352</v>
      </c>
      <c r="C28" s="156" t="s">
        <v>333</v>
      </c>
      <c r="D28" s="156" t="s">
        <v>336</v>
      </c>
      <c r="E28" s="156" t="s">
        <v>688</v>
      </c>
      <c r="F28" s="156"/>
      <c r="G28" s="157">
        <f>G29+G32</f>
        <v>27090.131299999997</v>
      </c>
    </row>
    <row r="29" spans="1:7" ht="52.5" customHeight="1">
      <c r="A29" s="150"/>
      <c r="B29" s="250" t="s">
        <v>570</v>
      </c>
      <c r="C29" s="156" t="s">
        <v>333</v>
      </c>
      <c r="D29" s="156" t="s">
        <v>336</v>
      </c>
      <c r="E29" s="156" t="s">
        <v>490</v>
      </c>
      <c r="F29" s="156"/>
      <c r="G29" s="157">
        <f>G30+G31</f>
        <v>25976.131299999997</v>
      </c>
    </row>
    <row r="30" spans="1:7" ht="52.5" customHeight="1">
      <c r="A30" s="150"/>
      <c r="B30" s="165" t="s">
        <v>396</v>
      </c>
      <c r="C30" s="156" t="s">
        <v>333</v>
      </c>
      <c r="D30" s="156" t="s">
        <v>336</v>
      </c>
      <c r="E30" s="156" t="s">
        <v>490</v>
      </c>
      <c r="F30" s="156" t="s">
        <v>399</v>
      </c>
      <c r="G30" s="157">
        <v>22785.779</v>
      </c>
    </row>
    <row r="31" spans="1:7" ht="28.5" customHeight="1">
      <c r="A31" s="150"/>
      <c r="B31" s="165" t="s">
        <v>397</v>
      </c>
      <c r="C31" s="156" t="s">
        <v>333</v>
      </c>
      <c r="D31" s="156" t="s">
        <v>336</v>
      </c>
      <c r="E31" s="156" t="s">
        <v>490</v>
      </c>
      <c r="F31" s="156" t="s">
        <v>400</v>
      </c>
      <c r="G31" s="157">
        <v>3190.3523</v>
      </c>
    </row>
    <row r="32" spans="1:7" ht="55.5" customHeight="1">
      <c r="A32" s="150"/>
      <c r="B32" s="175" t="s">
        <v>689</v>
      </c>
      <c r="C32" s="156" t="s">
        <v>333</v>
      </c>
      <c r="D32" s="156" t="s">
        <v>336</v>
      </c>
      <c r="E32" s="156" t="s">
        <v>510</v>
      </c>
      <c r="F32" s="156"/>
      <c r="G32" s="157">
        <f>G33+G34</f>
        <v>1114</v>
      </c>
    </row>
    <row r="33" spans="1:7" ht="55.5" customHeight="1">
      <c r="A33" s="150"/>
      <c r="B33" s="165" t="s">
        <v>396</v>
      </c>
      <c r="C33" s="156" t="s">
        <v>333</v>
      </c>
      <c r="D33" s="156" t="s">
        <v>336</v>
      </c>
      <c r="E33" s="156" t="s">
        <v>510</v>
      </c>
      <c r="F33" s="156" t="s">
        <v>399</v>
      </c>
      <c r="G33" s="157">
        <v>865.9</v>
      </c>
    </row>
    <row r="34" spans="1:7" ht="27" customHeight="1">
      <c r="A34" s="150"/>
      <c r="B34" s="165" t="s">
        <v>397</v>
      </c>
      <c r="C34" s="156" t="s">
        <v>333</v>
      </c>
      <c r="D34" s="156" t="s">
        <v>336</v>
      </c>
      <c r="E34" s="156" t="s">
        <v>510</v>
      </c>
      <c r="F34" s="156" t="s">
        <v>400</v>
      </c>
      <c r="G34" s="157">
        <v>248.1</v>
      </c>
    </row>
    <row r="35" spans="1:7" ht="40.5" customHeight="1">
      <c r="A35" s="150"/>
      <c r="B35" s="173" t="s">
        <v>78</v>
      </c>
      <c r="C35" s="156" t="s">
        <v>333</v>
      </c>
      <c r="D35" s="156" t="s">
        <v>336</v>
      </c>
      <c r="E35" s="156" t="s">
        <v>725</v>
      </c>
      <c r="F35" s="156"/>
      <c r="G35" s="157">
        <f>G36</f>
        <v>3397.33147</v>
      </c>
    </row>
    <row r="36" spans="1:7" ht="20.25" customHeight="1">
      <c r="A36" s="150"/>
      <c r="B36" s="174" t="s">
        <v>341</v>
      </c>
      <c r="C36" s="156" t="s">
        <v>333</v>
      </c>
      <c r="D36" s="156" t="s">
        <v>336</v>
      </c>
      <c r="E36" s="156" t="s">
        <v>639</v>
      </c>
      <c r="F36" s="156"/>
      <c r="G36" s="157">
        <f>G37</f>
        <v>3397.33147</v>
      </c>
    </row>
    <row r="37" spans="1:7" ht="16.5" customHeight="1">
      <c r="A37" s="150"/>
      <c r="B37" s="174" t="s">
        <v>684</v>
      </c>
      <c r="C37" s="156" t="s">
        <v>333</v>
      </c>
      <c r="D37" s="156" t="s">
        <v>336</v>
      </c>
      <c r="E37" s="156" t="s">
        <v>639</v>
      </c>
      <c r="F37" s="156"/>
      <c r="G37" s="157">
        <f>G38</f>
        <v>3397.33147</v>
      </c>
    </row>
    <row r="38" spans="1:7" ht="52.5" customHeight="1">
      <c r="A38" s="150"/>
      <c r="B38" s="174" t="s">
        <v>570</v>
      </c>
      <c r="C38" s="156" t="s">
        <v>333</v>
      </c>
      <c r="D38" s="156" t="s">
        <v>336</v>
      </c>
      <c r="E38" s="156" t="s">
        <v>685</v>
      </c>
      <c r="F38" s="156"/>
      <c r="G38" s="157">
        <f>G39</f>
        <v>3397.33147</v>
      </c>
    </row>
    <row r="39" spans="1:7" ht="54.75" customHeight="1">
      <c r="A39" s="150"/>
      <c r="B39" s="158" t="s">
        <v>396</v>
      </c>
      <c r="C39" s="156" t="s">
        <v>333</v>
      </c>
      <c r="D39" s="156" t="s">
        <v>336</v>
      </c>
      <c r="E39" s="156" t="s">
        <v>685</v>
      </c>
      <c r="F39" s="156" t="s">
        <v>399</v>
      </c>
      <c r="G39" s="157">
        <v>3397.33147</v>
      </c>
    </row>
    <row r="40" spans="1:7" ht="29.25" customHeight="1">
      <c r="A40" s="150"/>
      <c r="B40" s="165" t="s">
        <v>648</v>
      </c>
      <c r="C40" s="156" t="s">
        <v>333</v>
      </c>
      <c r="D40" s="156" t="s">
        <v>336</v>
      </c>
      <c r="E40" s="156" t="s">
        <v>504</v>
      </c>
      <c r="F40" s="156"/>
      <c r="G40" s="157">
        <f>G41+G45</f>
        <v>2664.2</v>
      </c>
    </row>
    <row r="41" spans="1:7" ht="18" customHeight="1">
      <c r="A41" s="150"/>
      <c r="B41" s="165" t="s">
        <v>592</v>
      </c>
      <c r="C41" s="156" t="s">
        <v>333</v>
      </c>
      <c r="D41" s="156" t="s">
        <v>336</v>
      </c>
      <c r="E41" s="156" t="s">
        <v>593</v>
      </c>
      <c r="F41" s="156"/>
      <c r="G41" s="157">
        <f>G42</f>
        <v>1194.2</v>
      </c>
    </row>
    <row r="42" spans="1:7" ht="34.5" customHeight="1">
      <c r="A42" s="150"/>
      <c r="B42" s="166" t="s">
        <v>594</v>
      </c>
      <c r="C42" s="156" t="s">
        <v>333</v>
      </c>
      <c r="D42" s="156" t="s">
        <v>336</v>
      </c>
      <c r="E42" s="156" t="s">
        <v>695</v>
      </c>
      <c r="F42" s="156"/>
      <c r="G42" s="157">
        <f>G43+G44</f>
        <v>1194.2</v>
      </c>
    </row>
    <row r="43" spans="1:7" ht="53.25" customHeight="1">
      <c r="A43" s="150"/>
      <c r="B43" s="165" t="s">
        <v>396</v>
      </c>
      <c r="C43" s="156" t="s">
        <v>333</v>
      </c>
      <c r="D43" s="156" t="s">
        <v>336</v>
      </c>
      <c r="E43" s="156" t="s">
        <v>695</v>
      </c>
      <c r="F43" s="156" t="s">
        <v>399</v>
      </c>
      <c r="G43" s="157">
        <v>1133.8</v>
      </c>
    </row>
    <row r="44" spans="1:7" ht="27" customHeight="1">
      <c r="A44" s="150"/>
      <c r="B44" s="165" t="s">
        <v>397</v>
      </c>
      <c r="C44" s="156" t="s">
        <v>333</v>
      </c>
      <c r="D44" s="156" t="s">
        <v>336</v>
      </c>
      <c r="E44" s="156" t="s">
        <v>695</v>
      </c>
      <c r="F44" s="156" t="s">
        <v>400</v>
      </c>
      <c r="G44" s="157">
        <v>60.4</v>
      </c>
    </row>
    <row r="45" spans="1:7" ht="18" customHeight="1">
      <c r="A45" s="150"/>
      <c r="B45" s="165" t="s">
        <v>587</v>
      </c>
      <c r="C45" s="156" t="s">
        <v>333</v>
      </c>
      <c r="D45" s="156" t="s">
        <v>336</v>
      </c>
      <c r="E45" s="156" t="s">
        <v>505</v>
      </c>
      <c r="F45" s="156"/>
      <c r="G45" s="157">
        <f>G46+G49</f>
        <v>1470</v>
      </c>
    </row>
    <row r="46" spans="1:7" ht="52.5" customHeight="1">
      <c r="A46" s="150"/>
      <c r="B46" s="165" t="s">
        <v>595</v>
      </c>
      <c r="C46" s="156" t="s">
        <v>333</v>
      </c>
      <c r="D46" s="156" t="s">
        <v>336</v>
      </c>
      <c r="E46" s="156" t="s">
        <v>512</v>
      </c>
      <c r="F46" s="156"/>
      <c r="G46" s="157">
        <f>G47+G48</f>
        <v>992</v>
      </c>
    </row>
    <row r="47" spans="1:7" ht="54" customHeight="1">
      <c r="A47" s="150"/>
      <c r="B47" s="165" t="s">
        <v>396</v>
      </c>
      <c r="C47" s="156" t="s">
        <v>333</v>
      </c>
      <c r="D47" s="156" t="s">
        <v>336</v>
      </c>
      <c r="E47" s="156" t="s">
        <v>512</v>
      </c>
      <c r="F47" s="156" t="s">
        <v>399</v>
      </c>
      <c r="G47" s="157">
        <v>866</v>
      </c>
    </row>
    <row r="48" spans="1:7" ht="27" customHeight="1">
      <c r="A48" s="150"/>
      <c r="B48" s="165" t="s">
        <v>397</v>
      </c>
      <c r="C48" s="156" t="s">
        <v>333</v>
      </c>
      <c r="D48" s="156" t="s">
        <v>336</v>
      </c>
      <c r="E48" s="156" t="s">
        <v>512</v>
      </c>
      <c r="F48" s="156" t="s">
        <v>400</v>
      </c>
      <c r="G48" s="157">
        <v>126</v>
      </c>
    </row>
    <row r="49" spans="1:7" ht="56.25" customHeight="1">
      <c r="A49" s="150"/>
      <c r="B49" s="165" t="s">
        <v>596</v>
      </c>
      <c r="C49" s="156" t="s">
        <v>333</v>
      </c>
      <c r="D49" s="156" t="s">
        <v>336</v>
      </c>
      <c r="E49" s="156" t="s">
        <v>513</v>
      </c>
      <c r="F49" s="156"/>
      <c r="G49" s="157">
        <f>G50</f>
        <v>478</v>
      </c>
    </row>
    <row r="50" spans="1:7" ht="53.25" customHeight="1">
      <c r="A50" s="150"/>
      <c r="B50" s="165" t="s">
        <v>396</v>
      </c>
      <c r="C50" s="156" t="s">
        <v>333</v>
      </c>
      <c r="D50" s="156" t="s">
        <v>336</v>
      </c>
      <c r="E50" s="156" t="s">
        <v>513</v>
      </c>
      <c r="F50" s="156" t="s">
        <v>399</v>
      </c>
      <c r="G50" s="157">
        <v>478</v>
      </c>
    </row>
    <row r="51" spans="1:7" ht="29.25" customHeight="1">
      <c r="A51" s="150"/>
      <c r="B51" s="251" t="s">
        <v>179</v>
      </c>
      <c r="C51" s="252" t="s">
        <v>333</v>
      </c>
      <c r="D51" s="252" t="s">
        <v>79</v>
      </c>
      <c r="E51" s="152"/>
      <c r="F51" s="152"/>
      <c r="G51" s="153">
        <f>G52</f>
        <v>11262.9763</v>
      </c>
    </row>
    <row r="52" spans="1:7" ht="16.5" customHeight="1">
      <c r="A52" s="150"/>
      <c r="B52" s="165" t="s">
        <v>352</v>
      </c>
      <c r="C52" s="180" t="s">
        <v>333</v>
      </c>
      <c r="D52" s="180" t="s">
        <v>79</v>
      </c>
      <c r="E52" s="156" t="s">
        <v>523</v>
      </c>
      <c r="F52" s="156"/>
      <c r="G52" s="157">
        <f>G53</f>
        <v>11262.9763</v>
      </c>
    </row>
    <row r="53" spans="1:7" ht="54" customHeight="1">
      <c r="A53" s="150"/>
      <c r="B53" s="166" t="s">
        <v>570</v>
      </c>
      <c r="C53" s="180" t="s">
        <v>333</v>
      </c>
      <c r="D53" s="180" t="s">
        <v>79</v>
      </c>
      <c r="E53" s="156" t="s">
        <v>490</v>
      </c>
      <c r="F53" s="156"/>
      <c r="G53" s="157">
        <f>G54+G55+G56</f>
        <v>11262.9763</v>
      </c>
    </row>
    <row r="54" spans="1:7" ht="54" customHeight="1">
      <c r="A54" s="150"/>
      <c r="B54" s="165" t="s">
        <v>396</v>
      </c>
      <c r="C54" s="180" t="s">
        <v>333</v>
      </c>
      <c r="D54" s="180" t="s">
        <v>79</v>
      </c>
      <c r="E54" s="156" t="s">
        <v>490</v>
      </c>
      <c r="F54" s="156" t="s">
        <v>399</v>
      </c>
      <c r="G54" s="157">
        <v>9778.2863</v>
      </c>
    </row>
    <row r="55" spans="1:7" ht="25.5" customHeight="1">
      <c r="A55" s="150"/>
      <c r="B55" s="165" t="s">
        <v>397</v>
      </c>
      <c r="C55" s="180" t="s">
        <v>333</v>
      </c>
      <c r="D55" s="180" t="s">
        <v>79</v>
      </c>
      <c r="E55" s="156" t="s">
        <v>490</v>
      </c>
      <c r="F55" s="156" t="s">
        <v>400</v>
      </c>
      <c r="G55" s="157">
        <v>1461.69</v>
      </c>
    </row>
    <row r="56" spans="1:7" ht="15.75" customHeight="1">
      <c r="A56" s="150"/>
      <c r="B56" s="253" t="s">
        <v>398</v>
      </c>
      <c r="C56" s="180" t="s">
        <v>333</v>
      </c>
      <c r="D56" s="180" t="s">
        <v>79</v>
      </c>
      <c r="E56" s="180" t="s">
        <v>490</v>
      </c>
      <c r="F56" s="180" t="s">
        <v>401</v>
      </c>
      <c r="G56" s="157">
        <v>23</v>
      </c>
    </row>
    <row r="57" spans="1:7" ht="15.75" customHeight="1">
      <c r="A57" s="150"/>
      <c r="B57" s="247" t="s">
        <v>116</v>
      </c>
      <c r="C57" s="152" t="s">
        <v>333</v>
      </c>
      <c r="D57" s="152" t="s">
        <v>309</v>
      </c>
      <c r="E57" s="152"/>
      <c r="F57" s="152"/>
      <c r="G57" s="153">
        <f>G58</f>
        <v>488.92264</v>
      </c>
    </row>
    <row r="58" spans="1:7" ht="17.25" customHeight="1">
      <c r="A58" s="150"/>
      <c r="B58" s="248" t="s">
        <v>352</v>
      </c>
      <c r="C58" s="156" t="s">
        <v>333</v>
      </c>
      <c r="D58" s="156" t="s">
        <v>309</v>
      </c>
      <c r="E58" s="156" t="s">
        <v>508</v>
      </c>
      <c r="F58" s="156"/>
      <c r="G58" s="157">
        <f>G59</f>
        <v>488.92264</v>
      </c>
    </row>
    <row r="59" spans="1:7" ht="20.25" customHeight="1">
      <c r="A59" s="150"/>
      <c r="B59" s="166" t="s">
        <v>597</v>
      </c>
      <c r="C59" s="156" t="s">
        <v>333</v>
      </c>
      <c r="D59" s="156" t="s">
        <v>309</v>
      </c>
      <c r="E59" s="156" t="s">
        <v>514</v>
      </c>
      <c r="F59" s="156"/>
      <c r="G59" s="157">
        <f>G60</f>
        <v>488.92264</v>
      </c>
    </row>
    <row r="60" spans="1:7" ht="20.25" customHeight="1">
      <c r="A60" s="150"/>
      <c r="B60" s="165" t="s">
        <v>398</v>
      </c>
      <c r="C60" s="156" t="s">
        <v>333</v>
      </c>
      <c r="D60" s="156" t="s">
        <v>309</v>
      </c>
      <c r="E60" s="156" t="s">
        <v>514</v>
      </c>
      <c r="F60" s="156" t="s">
        <v>401</v>
      </c>
      <c r="G60" s="157">
        <v>488.92264</v>
      </c>
    </row>
    <row r="61" spans="1:7" ht="18.75" customHeight="1">
      <c r="A61" s="150"/>
      <c r="B61" s="246" t="s">
        <v>117</v>
      </c>
      <c r="C61" s="152" t="s">
        <v>333</v>
      </c>
      <c r="D61" s="152" t="s">
        <v>265</v>
      </c>
      <c r="E61" s="152"/>
      <c r="F61" s="152"/>
      <c r="G61" s="153">
        <f>G62+G70+G81+G105+G110</f>
        <v>55510.44134</v>
      </c>
    </row>
    <row r="62" spans="1:7" ht="52.5" customHeight="1">
      <c r="A62" s="150"/>
      <c r="B62" s="165" t="s">
        <v>430</v>
      </c>
      <c r="C62" s="156" t="s">
        <v>333</v>
      </c>
      <c r="D62" s="156" t="s">
        <v>265</v>
      </c>
      <c r="E62" s="156" t="s">
        <v>696</v>
      </c>
      <c r="F62" s="156"/>
      <c r="G62" s="157">
        <f>G63+G66+G68</f>
        <v>668.8199999999999</v>
      </c>
    </row>
    <row r="63" spans="1:7" ht="39.75" customHeight="1">
      <c r="A63" s="150"/>
      <c r="B63" s="165" t="s">
        <v>515</v>
      </c>
      <c r="C63" s="156" t="s">
        <v>333</v>
      </c>
      <c r="D63" s="156" t="s">
        <v>265</v>
      </c>
      <c r="E63" s="156" t="s">
        <v>697</v>
      </c>
      <c r="F63" s="156"/>
      <c r="G63" s="157">
        <f>G64</f>
        <v>120.491</v>
      </c>
    </row>
    <row r="64" spans="1:7" ht="31.5" customHeight="1">
      <c r="A64" s="150"/>
      <c r="B64" s="166" t="s">
        <v>796</v>
      </c>
      <c r="C64" s="156" t="s">
        <v>333</v>
      </c>
      <c r="D64" s="156" t="s">
        <v>265</v>
      </c>
      <c r="E64" s="156" t="s">
        <v>697</v>
      </c>
      <c r="F64" s="156" t="s">
        <v>122</v>
      </c>
      <c r="G64" s="157">
        <v>120.491</v>
      </c>
    </row>
    <row r="65" spans="1:7" ht="60" customHeight="1" hidden="1">
      <c r="A65" s="150"/>
      <c r="B65" s="254" t="s">
        <v>157</v>
      </c>
      <c r="C65" s="255"/>
      <c r="D65" s="255"/>
      <c r="E65" s="255"/>
      <c r="F65" s="156"/>
      <c r="G65" s="157" t="e">
        <f>#REF!+#REF!</f>
        <v>#REF!</v>
      </c>
    </row>
    <row r="66" spans="1:7" ht="39.75" customHeight="1">
      <c r="A66" s="150"/>
      <c r="B66" s="165" t="s">
        <v>848</v>
      </c>
      <c r="C66" s="156" t="s">
        <v>333</v>
      </c>
      <c r="D66" s="156" t="s">
        <v>265</v>
      </c>
      <c r="E66" s="156" t="s">
        <v>855</v>
      </c>
      <c r="F66" s="156"/>
      <c r="G66" s="157">
        <f>G67</f>
        <v>390.229</v>
      </c>
    </row>
    <row r="67" spans="1:7" ht="31.5" customHeight="1">
      <c r="A67" s="150"/>
      <c r="B67" s="166" t="s">
        <v>796</v>
      </c>
      <c r="C67" s="156" t="s">
        <v>333</v>
      </c>
      <c r="D67" s="156" t="s">
        <v>265</v>
      </c>
      <c r="E67" s="156" t="s">
        <v>855</v>
      </c>
      <c r="F67" s="156" t="s">
        <v>122</v>
      </c>
      <c r="G67" s="157">
        <v>390.229</v>
      </c>
    </row>
    <row r="68" spans="1:7" ht="42" customHeight="1">
      <c r="A68" s="150"/>
      <c r="B68" s="165" t="s">
        <v>517</v>
      </c>
      <c r="C68" s="156" t="s">
        <v>333</v>
      </c>
      <c r="D68" s="156" t="s">
        <v>265</v>
      </c>
      <c r="E68" s="156" t="s">
        <v>698</v>
      </c>
      <c r="F68" s="156"/>
      <c r="G68" s="157">
        <f>G69</f>
        <v>158.1</v>
      </c>
    </row>
    <row r="69" spans="1:7" ht="28.5" customHeight="1">
      <c r="A69" s="150"/>
      <c r="B69" s="166" t="s">
        <v>796</v>
      </c>
      <c r="C69" s="156" t="s">
        <v>333</v>
      </c>
      <c r="D69" s="156" t="s">
        <v>265</v>
      </c>
      <c r="E69" s="156" t="s">
        <v>698</v>
      </c>
      <c r="F69" s="156" t="s">
        <v>122</v>
      </c>
      <c r="G69" s="157">
        <v>158.1</v>
      </c>
    </row>
    <row r="70" spans="1:7" ht="16.5" customHeight="1">
      <c r="A70" s="150"/>
      <c r="B70" s="166" t="s">
        <v>352</v>
      </c>
      <c r="C70" s="156" t="s">
        <v>333</v>
      </c>
      <c r="D70" s="156" t="s">
        <v>265</v>
      </c>
      <c r="E70" s="156" t="s">
        <v>508</v>
      </c>
      <c r="F70" s="156"/>
      <c r="G70" s="157">
        <f>G71+G73+G77+G79</f>
        <v>20646.08816</v>
      </c>
    </row>
    <row r="71" spans="1:7" ht="39.75" customHeight="1">
      <c r="A71" s="150"/>
      <c r="B71" s="166" t="s">
        <v>601</v>
      </c>
      <c r="C71" s="156" t="s">
        <v>333</v>
      </c>
      <c r="D71" s="156" t="s">
        <v>265</v>
      </c>
      <c r="E71" s="156" t="s">
        <v>519</v>
      </c>
      <c r="F71" s="156"/>
      <c r="G71" s="157">
        <f>G72</f>
        <v>1011.83988</v>
      </c>
    </row>
    <row r="72" spans="1:7" ht="28.5" customHeight="1">
      <c r="A72" s="150"/>
      <c r="B72" s="165" t="s">
        <v>397</v>
      </c>
      <c r="C72" s="156" t="s">
        <v>333</v>
      </c>
      <c r="D72" s="156" t="s">
        <v>265</v>
      </c>
      <c r="E72" s="156" t="s">
        <v>519</v>
      </c>
      <c r="F72" s="156" t="s">
        <v>400</v>
      </c>
      <c r="G72" s="157">
        <v>1011.83988</v>
      </c>
    </row>
    <row r="73" spans="1:7" ht="39" customHeight="1">
      <c r="A73" s="150"/>
      <c r="B73" s="173" t="s">
        <v>602</v>
      </c>
      <c r="C73" s="156" t="s">
        <v>333</v>
      </c>
      <c r="D73" s="156" t="s">
        <v>265</v>
      </c>
      <c r="E73" s="156" t="s">
        <v>520</v>
      </c>
      <c r="F73" s="156"/>
      <c r="G73" s="157">
        <f>G74+G75+G76</f>
        <v>18839.04828</v>
      </c>
    </row>
    <row r="74" spans="1:7" ht="52.5" customHeight="1">
      <c r="A74" s="150"/>
      <c r="B74" s="165" t="s">
        <v>396</v>
      </c>
      <c r="C74" s="156" t="s">
        <v>333</v>
      </c>
      <c r="D74" s="156" t="s">
        <v>265</v>
      </c>
      <c r="E74" s="156" t="s">
        <v>520</v>
      </c>
      <c r="F74" s="156" t="s">
        <v>399</v>
      </c>
      <c r="G74" s="157">
        <v>12289.383</v>
      </c>
    </row>
    <row r="75" spans="1:7" ht="29.25" customHeight="1">
      <c r="A75" s="150"/>
      <c r="B75" s="165" t="s">
        <v>397</v>
      </c>
      <c r="C75" s="156" t="s">
        <v>333</v>
      </c>
      <c r="D75" s="156" t="s">
        <v>265</v>
      </c>
      <c r="E75" s="156" t="s">
        <v>520</v>
      </c>
      <c r="F75" s="156" t="s">
        <v>400</v>
      </c>
      <c r="G75" s="157">
        <v>6199.66528</v>
      </c>
    </row>
    <row r="76" spans="1:7" ht="16.5" customHeight="1">
      <c r="A76" s="150"/>
      <c r="B76" s="165" t="s">
        <v>398</v>
      </c>
      <c r="C76" s="156" t="s">
        <v>333</v>
      </c>
      <c r="D76" s="156" t="s">
        <v>265</v>
      </c>
      <c r="E76" s="156" t="s">
        <v>520</v>
      </c>
      <c r="F76" s="156" t="s">
        <v>401</v>
      </c>
      <c r="G76" s="157">
        <v>350</v>
      </c>
    </row>
    <row r="77" spans="1:7" ht="51" customHeight="1">
      <c r="A77" s="150"/>
      <c r="B77" s="175" t="s">
        <v>603</v>
      </c>
      <c r="C77" s="156" t="s">
        <v>333</v>
      </c>
      <c r="D77" s="156" t="s">
        <v>265</v>
      </c>
      <c r="E77" s="156" t="s">
        <v>521</v>
      </c>
      <c r="F77" s="156"/>
      <c r="G77" s="157">
        <f>G78</f>
        <v>37.3</v>
      </c>
    </row>
    <row r="78" spans="1:7" ht="26.25" customHeight="1">
      <c r="A78" s="150"/>
      <c r="B78" s="165" t="s">
        <v>397</v>
      </c>
      <c r="C78" s="156" t="s">
        <v>333</v>
      </c>
      <c r="D78" s="156" t="s">
        <v>265</v>
      </c>
      <c r="E78" s="156" t="s">
        <v>521</v>
      </c>
      <c r="F78" s="156" t="s">
        <v>400</v>
      </c>
      <c r="G78" s="157">
        <v>37.3</v>
      </c>
    </row>
    <row r="79" spans="1:7" ht="42.75" customHeight="1">
      <c r="A79" s="150"/>
      <c r="B79" s="175" t="s">
        <v>604</v>
      </c>
      <c r="C79" s="156" t="s">
        <v>333</v>
      </c>
      <c r="D79" s="156" t="s">
        <v>265</v>
      </c>
      <c r="E79" s="156" t="s">
        <v>768</v>
      </c>
      <c r="F79" s="156"/>
      <c r="G79" s="157">
        <f>G80</f>
        <v>757.9</v>
      </c>
    </row>
    <row r="80" spans="1:7" ht="16.5" customHeight="1">
      <c r="A80" s="150"/>
      <c r="B80" s="165" t="s">
        <v>398</v>
      </c>
      <c r="C80" s="156" t="s">
        <v>333</v>
      </c>
      <c r="D80" s="156" t="s">
        <v>265</v>
      </c>
      <c r="E80" s="156" t="s">
        <v>768</v>
      </c>
      <c r="F80" s="156" t="s">
        <v>401</v>
      </c>
      <c r="G80" s="157">
        <v>757.9</v>
      </c>
    </row>
    <row r="81" spans="1:7" ht="40.5" customHeight="1">
      <c r="A81" s="150"/>
      <c r="B81" s="256" t="s">
        <v>78</v>
      </c>
      <c r="C81" s="156" t="s">
        <v>333</v>
      </c>
      <c r="D81" s="156" t="s">
        <v>265</v>
      </c>
      <c r="E81" s="156" t="s">
        <v>749</v>
      </c>
      <c r="F81" s="156"/>
      <c r="G81" s="157">
        <f>G82+G99</f>
        <v>6751.1669999999995</v>
      </c>
    </row>
    <row r="82" spans="1:7" ht="29.25" customHeight="1">
      <c r="A82" s="150"/>
      <c r="B82" s="257" t="s">
        <v>342</v>
      </c>
      <c r="C82" s="156" t="s">
        <v>333</v>
      </c>
      <c r="D82" s="156" t="s">
        <v>265</v>
      </c>
      <c r="E82" s="156" t="s">
        <v>857</v>
      </c>
      <c r="F82" s="156"/>
      <c r="G82" s="157">
        <f>G84+G87+G90+G93+G96</f>
        <v>2300</v>
      </c>
    </row>
    <row r="83" spans="1:7" ht="52.5" customHeight="1">
      <c r="A83" s="150"/>
      <c r="B83" s="175" t="s">
        <v>699</v>
      </c>
      <c r="C83" s="156" t="s">
        <v>333</v>
      </c>
      <c r="D83" s="156" t="s">
        <v>265</v>
      </c>
      <c r="E83" s="156" t="s">
        <v>726</v>
      </c>
      <c r="F83" s="156"/>
      <c r="G83" s="157">
        <f>G84</f>
        <v>30</v>
      </c>
    </row>
    <row r="84" spans="1:7" ht="42" customHeight="1">
      <c r="A84" s="150"/>
      <c r="B84" s="175" t="s">
        <v>601</v>
      </c>
      <c r="C84" s="156" t="s">
        <v>333</v>
      </c>
      <c r="D84" s="156" t="s">
        <v>265</v>
      </c>
      <c r="E84" s="156" t="s">
        <v>727</v>
      </c>
      <c r="F84" s="156"/>
      <c r="G84" s="157">
        <f>G85</f>
        <v>30</v>
      </c>
    </row>
    <row r="85" spans="1:7" ht="28.5" customHeight="1">
      <c r="A85" s="150"/>
      <c r="B85" s="165" t="s">
        <v>397</v>
      </c>
      <c r="C85" s="156" t="s">
        <v>333</v>
      </c>
      <c r="D85" s="156" t="s">
        <v>265</v>
      </c>
      <c r="E85" s="156" t="s">
        <v>727</v>
      </c>
      <c r="F85" s="156" t="s">
        <v>400</v>
      </c>
      <c r="G85" s="157">
        <v>30</v>
      </c>
    </row>
    <row r="86" spans="1:7" ht="28.5" customHeight="1" hidden="1">
      <c r="A86" s="150"/>
      <c r="B86" s="165" t="s">
        <v>398</v>
      </c>
      <c r="C86" s="156" t="s">
        <v>318</v>
      </c>
      <c r="D86" s="156" t="s">
        <v>291</v>
      </c>
      <c r="E86" s="156" t="s">
        <v>52</v>
      </c>
      <c r="F86" s="156" t="s">
        <v>401</v>
      </c>
      <c r="G86" s="157" t="e">
        <f>#REF!+#REF!</f>
        <v>#REF!</v>
      </c>
    </row>
    <row r="87" spans="1:7" ht="28.5" customHeight="1">
      <c r="A87" s="150"/>
      <c r="B87" s="166" t="s">
        <v>700</v>
      </c>
      <c r="C87" s="156" t="s">
        <v>333</v>
      </c>
      <c r="D87" s="156" t="s">
        <v>265</v>
      </c>
      <c r="E87" s="156" t="s">
        <v>728</v>
      </c>
      <c r="F87" s="156"/>
      <c r="G87" s="157">
        <f>G88</f>
        <v>1370</v>
      </c>
    </row>
    <row r="88" spans="1:7" ht="42" customHeight="1">
      <c r="A88" s="150"/>
      <c r="B88" s="175" t="s">
        <v>601</v>
      </c>
      <c r="C88" s="156" t="s">
        <v>333</v>
      </c>
      <c r="D88" s="156" t="s">
        <v>265</v>
      </c>
      <c r="E88" s="156" t="s">
        <v>729</v>
      </c>
      <c r="F88" s="156"/>
      <c r="G88" s="157">
        <f>G89</f>
        <v>1370</v>
      </c>
    </row>
    <row r="89" spans="1:7" ht="28.5" customHeight="1">
      <c r="A89" s="150"/>
      <c r="B89" s="165" t="s">
        <v>397</v>
      </c>
      <c r="C89" s="156" t="s">
        <v>333</v>
      </c>
      <c r="D89" s="156" t="s">
        <v>265</v>
      </c>
      <c r="E89" s="156" t="s">
        <v>729</v>
      </c>
      <c r="F89" s="156" t="s">
        <v>400</v>
      </c>
      <c r="G89" s="157">
        <v>1370</v>
      </c>
    </row>
    <row r="90" spans="1:7" ht="52.5" customHeight="1">
      <c r="A90" s="150"/>
      <c r="B90" s="166" t="s">
        <v>701</v>
      </c>
      <c r="C90" s="156" t="s">
        <v>333</v>
      </c>
      <c r="D90" s="156" t="s">
        <v>265</v>
      </c>
      <c r="E90" s="156" t="s">
        <v>730</v>
      </c>
      <c r="F90" s="156"/>
      <c r="G90" s="157">
        <f>G91</f>
        <v>200</v>
      </c>
    </row>
    <row r="91" spans="1:7" ht="42" customHeight="1">
      <c r="A91" s="150"/>
      <c r="B91" s="175" t="s">
        <v>601</v>
      </c>
      <c r="C91" s="156" t="s">
        <v>333</v>
      </c>
      <c r="D91" s="156" t="s">
        <v>265</v>
      </c>
      <c r="E91" s="156" t="s">
        <v>731</v>
      </c>
      <c r="F91" s="156"/>
      <c r="G91" s="157">
        <f>G92</f>
        <v>200</v>
      </c>
    </row>
    <row r="92" spans="1:7" ht="28.5" customHeight="1">
      <c r="A92" s="150"/>
      <c r="B92" s="165" t="s">
        <v>397</v>
      </c>
      <c r="C92" s="156" t="s">
        <v>333</v>
      </c>
      <c r="D92" s="156" t="s">
        <v>265</v>
      </c>
      <c r="E92" s="156" t="s">
        <v>731</v>
      </c>
      <c r="F92" s="156" t="s">
        <v>400</v>
      </c>
      <c r="G92" s="157">
        <v>200</v>
      </c>
    </row>
    <row r="93" spans="1:7" ht="31.5" customHeight="1">
      <c r="A93" s="150"/>
      <c r="B93" s="166" t="s">
        <v>702</v>
      </c>
      <c r="C93" s="156" t="s">
        <v>333</v>
      </c>
      <c r="D93" s="156" t="s">
        <v>265</v>
      </c>
      <c r="E93" s="156" t="s">
        <v>732</v>
      </c>
      <c r="F93" s="156"/>
      <c r="G93" s="157">
        <f>G94</f>
        <v>100</v>
      </c>
    </row>
    <row r="94" spans="1:7" ht="42" customHeight="1">
      <c r="A94" s="150"/>
      <c r="B94" s="175" t="s">
        <v>601</v>
      </c>
      <c r="C94" s="156" t="s">
        <v>333</v>
      </c>
      <c r="D94" s="156" t="s">
        <v>265</v>
      </c>
      <c r="E94" s="156" t="s">
        <v>733</v>
      </c>
      <c r="F94" s="156"/>
      <c r="G94" s="157">
        <f>G95</f>
        <v>100</v>
      </c>
    </row>
    <row r="95" spans="1:7" ht="28.5" customHeight="1">
      <c r="A95" s="150"/>
      <c r="B95" s="165" t="s">
        <v>397</v>
      </c>
      <c r="C95" s="156" t="s">
        <v>333</v>
      </c>
      <c r="D95" s="156" t="s">
        <v>265</v>
      </c>
      <c r="E95" s="156" t="s">
        <v>733</v>
      </c>
      <c r="F95" s="156" t="s">
        <v>400</v>
      </c>
      <c r="G95" s="157">
        <v>100</v>
      </c>
    </row>
    <row r="96" spans="1:7" ht="58.5" customHeight="1">
      <c r="A96" s="150"/>
      <c r="B96" s="166" t="s">
        <v>704</v>
      </c>
      <c r="C96" s="156" t="s">
        <v>333</v>
      </c>
      <c r="D96" s="156" t="s">
        <v>265</v>
      </c>
      <c r="E96" s="156" t="s">
        <v>734</v>
      </c>
      <c r="F96" s="156"/>
      <c r="G96" s="157">
        <f>G97</f>
        <v>600</v>
      </c>
    </row>
    <row r="97" spans="1:7" ht="42" customHeight="1">
      <c r="A97" s="150"/>
      <c r="B97" s="175" t="s">
        <v>601</v>
      </c>
      <c r="C97" s="156" t="s">
        <v>333</v>
      </c>
      <c r="D97" s="156" t="s">
        <v>265</v>
      </c>
      <c r="E97" s="156" t="s">
        <v>735</v>
      </c>
      <c r="F97" s="156"/>
      <c r="G97" s="157">
        <f>G98</f>
        <v>600</v>
      </c>
    </row>
    <row r="98" spans="1:7" ht="28.5" customHeight="1">
      <c r="A98" s="150"/>
      <c r="B98" s="165" t="s">
        <v>397</v>
      </c>
      <c r="C98" s="156" t="s">
        <v>333</v>
      </c>
      <c r="D98" s="156" t="s">
        <v>265</v>
      </c>
      <c r="E98" s="156" t="s">
        <v>735</v>
      </c>
      <c r="F98" s="156" t="s">
        <v>400</v>
      </c>
      <c r="G98" s="157">
        <v>600</v>
      </c>
    </row>
    <row r="99" spans="1:7" ht="21" customHeight="1">
      <c r="A99" s="150"/>
      <c r="B99" s="166" t="s">
        <v>705</v>
      </c>
      <c r="C99" s="156" t="s">
        <v>333</v>
      </c>
      <c r="D99" s="156" t="s">
        <v>265</v>
      </c>
      <c r="E99" s="156" t="s">
        <v>639</v>
      </c>
      <c r="F99" s="156"/>
      <c r="G99" s="157">
        <f>G100</f>
        <v>4451.1669999999995</v>
      </c>
    </row>
    <row r="100" spans="1:7" ht="21" customHeight="1">
      <c r="A100" s="150"/>
      <c r="B100" s="166" t="s">
        <v>711</v>
      </c>
      <c r="C100" s="156" t="s">
        <v>333</v>
      </c>
      <c r="D100" s="156" t="s">
        <v>265</v>
      </c>
      <c r="E100" s="156" t="s">
        <v>686</v>
      </c>
      <c r="F100" s="156"/>
      <c r="G100" s="157">
        <f>G101</f>
        <v>4451.1669999999995</v>
      </c>
    </row>
    <row r="101" spans="1:7" ht="39.75" customHeight="1">
      <c r="A101" s="150"/>
      <c r="B101" s="166" t="s">
        <v>602</v>
      </c>
      <c r="C101" s="156" t="s">
        <v>333</v>
      </c>
      <c r="D101" s="156" t="s">
        <v>265</v>
      </c>
      <c r="E101" s="156" t="s">
        <v>563</v>
      </c>
      <c r="F101" s="156"/>
      <c r="G101" s="157">
        <f>G102+G103+G104</f>
        <v>4451.1669999999995</v>
      </c>
    </row>
    <row r="102" spans="1:7" ht="56.25" customHeight="1">
      <c r="A102" s="150"/>
      <c r="B102" s="165" t="s">
        <v>396</v>
      </c>
      <c r="C102" s="156" t="s">
        <v>333</v>
      </c>
      <c r="D102" s="156" t="s">
        <v>265</v>
      </c>
      <c r="E102" s="156" t="s">
        <v>563</v>
      </c>
      <c r="F102" s="156" t="s">
        <v>399</v>
      </c>
      <c r="G102" s="157">
        <v>3506.667</v>
      </c>
    </row>
    <row r="103" spans="1:7" ht="29.25" customHeight="1">
      <c r="A103" s="150"/>
      <c r="B103" s="165" t="s">
        <v>397</v>
      </c>
      <c r="C103" s="156" t="s">
        <v>333</v>
      </c>
      <c r="D103" s="156" t="s">
        <v>265</v>
      </c>
      <c r="E103" s="156" t="s">
        <v>563</v>
      </c>
      <c r="F103" s="156" t="s">
        <v>400</v>
      </c>
      <c r="G103" s="157">
        <v>734.5</v>
      </c>
    </row>
    <row r="104" spans="1:7" ht="16.5" customHeight="1">
      <c r="A104" s="150"/>
      <c r="B104" s="165" t="s">
        <v>398</v>
      </c>
      <c r="C104" s="156" t="s">
        <v>333</v>
      </c>
      <c r="D104" s="156" t="s">
        <v>265</v>
      </c>
      <c r="E104" s="156" t="s">
        <v>563</v>
      </c>
      <c r="F104" s="156" t="s">
        <v>401</v>
      </c>
      <c r="G104" s="157">
        <v>210</v>
      </c>
    </row>
    <row r="105" spans="1:7" ht="30.75" customHeight="1">
      <c r="A105" s="150"/>
      <c r="B105" s="166" t="s">
        <v>645</v>
      </c>
      <c r="C105" s="156" t="s">
        <v>333</v>
      </c>
      <c r="D105" s="156" t="s">
        <v>265</v>
      </c>
      <c r="E105" s="156" t="s">
        <v>646</v>
      </c>
      <c r="F105" s="156"/>
      <c r="G105" s="157">
        <f>G106+G108</f>
        <v>22222</v>
      </c>
    </row>
    <row r="106" spans="1:7" ht="54.75" customHeight="1">
      <c r="A106" s="150"/>
      <c r="B106" s="166" t="s">
        <v>750</v>
      </c>
      <c r="C106" s="156" t="s">
        <v>333</v>
      </c>
      <c r="D106" s="156" t="s">
        <v>265</v>
      </c>
      <c r="E106" s="156" t="s">
        <v>564</v>
      </c>
      <c r="F106" s="156"/>
      <c r="G106" s="157">
        <f>G107</f>
        <v>20000</v>
      </c>
    </row>
    <row r="107" spans="1:7" ht="30.75" customHeight="1">
      <c r="A107" s="150"/>
      <c r="B107" s="166" t="s">
        <v>538</v>
      </c>
      <c r="C107" s="156" t="s">
        <v>333</v>
      </c>
      <c r="D107" s="156" t="s">
        <v>265</v>
      </c>
      <c r="E107" s="156" t="s">
        <v>564</v>
      </c>
      <c r="F107" s="156" t="s">
        <v>261</v>
      </c>
      <c r="G107" s="157">
        <v>20000</v>
      </c>
    </row>
    <row r="108" spans="1:7" ht="42" customHeight="1">
      <c r="A108" s="150"/>
      <c r="B108" s="166" t="s">
        <v>683</v>
      </c>
      <c r="C108" s="156" t="s">
        <v>333</v>
      </c>
      <c r="D108" s="156" t="s">
        <v>265</v>
      </c>
      <c r="E108" s="156" t="s">
        <v>565</v>
      </c>
      <c r="F108" s="156"/>
      <c r="G108" s="157">
        <f>G109</f>
        <v>2222</v>
      </c>
    </row>
    <row r="109" spans="1:7" ht="30.75" customHeight="1">
      <c r="A109" s="150"/>
      <c r="B109" s="166" t="s">
        <v>538</v>
      </c>
      <c r="C109" s="156" t="s">
        <v>333</v>
      </c>
      <c r="D109" s="156" t="s">
        <v>265</v>
      </c>
      <c r="E109" s="156" t="s">
        <v>565</v>
      </c>
      <c r="F109" s="156" t="s">
        <v>261</v>
      </c>
      <c r="G109" s="157">
        <v>2222</v>
      </c>
    </row>
    <row r="110" spans="1:7" ht="29.25" customHeight="1">
      <c r="A110" s="150"/>
      <c r="B110" s="166" t="s">
        <v>670</v>
      </c>
      <c r="C110" s="156" t="s">
        <v>333</v>
      </c>
      <c r="D110" s="156" t="s">
        <v>265</v>
      </c>
      <c r="E110" s="156" t="s">
        <v>522</v>
      </c>
      <c r="F110" s="161"/>
      <c r="G110" s="157">
        <f>G111</f>
        <v>5222.36618</v>
      </c>
    </row>
    <row r="111" spans="1:7" ht="17.25" customHeight="1">
      <c r="A111" s="150"/>
      <c r="B111" s="165" t="s">
        <v>398</v>
      </c>
      <c r="C111" s="156" t="s">
        <v>333</v>
      </c>
      <c r="D111" s="156" t="s">
        <v>265</v>
      </c>
      <c r="E111" s="156" t="s">
        <v>522</v>
      </c>
      <c r="F111" s="156" t="s">
        <v>401</v>
      </c>
      <c r="G111" s="157">
        <v>5222.36618</v>
      </c>
    </row>
    <row r="112" spans="1:7" ht="15" customHeight="1">
      <c r="A112" s="244" t="s">
        <v>181</v>
      </c>
      <c r="B112" s="258" t="s">
        <v>81</v>
      </c>
      <c r="C112" s="152" t="s">
        <v>334</v>
      </c>
      <c r="D112" s="156"/>
      <c r="E112" s="156"/>
      <c r="F112" s="156"/>
      <c r="G112" s="153">
        <f>G113</f>
        <v>361.3</v>
      </c>
    </row>
    <row r="113" spans="1:7" ht="17.25" customHeight="1">
      <c r="A113" s="150"/>
      <c r="B113" s="246" t="s">
        <v>118</v>
      </c>
      <c r="C113" s="156" t="s">
        <v>334</v>
      </c>
      <c r="D113" s="156" t="s">
        <v>335</v>
      </c>
      <c r="E113" s="152"/>
      <c r="F113" s="152"/>
      <c r="G113" s="157">
        <f>G114</f>
        <v>361.3</v>
      </c>
    </row>
    <row r="114" spans="1:7" ht="15" customHeight="1">
      <c r="A114" s="150"/>
      <c r="B114" s="166" t="s">
        <v>352</v>
      </c>
      <c r="C114" s="156" t="s">
        <v>334</v>
      </c>
      <c r="D114" s="156" t="s">
        <v>335</v>
      </c>
      <c r="E114" s="156" t="s">
        <v>508</v>
      </c>
      <c r="F114" s="156"/>
      <c r="G114" s="157">
        <f>G115</f>
        <v>361.3</v>
      </c>
    </row>
    <row r="115" spans="1:7" ht="31.5" customHeight="1">
      <c r="A115" s="150"/>
      <c r="B115" s="259" t="s">
        <v>606</v>
      </c>
      <c r="C115" s="156" t="s">
        <v>334</v>
      </c>
      <c r="D115" s="156" t="s">
        <v>335</v>
      </c>
      <c r="E115" s="156" t="s">
        <v>524</v>
      </c>
      <c r="F115" s="156"/>
      <c r="G115" s="157">
        <f>G116</f>
        <v>361.3</v>
      </c>
    </row>
    <row r="116" spans="1:7" ht="16.5" customHeight="1">
      <c r="A116" s="150"/>
      <c r="B116" s="260" t="s">
        <v>675</v>
      </c>
      <c r="C116" s="156" t="s">
        <v>334</v>
      </c>
      <c r="D116" s="156" t="s">
        <v>335</v>
      </c>
      <c r="E116" s="156" t="s">
        <v>524</v>
      </c>
      <c r="F116" s="156"/>
      <c r="G116" s="157">
        <f>G117+G118</f>
        <v>361.3</v>
      </c>
    </row>
    <row r="117" spans="1:7" ht="53.25" customHeight="1">
      <c r="A117" s="150"/>
      <c r="B117" s="165" t="s">
        <v>396</v>
      </c>
      <c r="C117" s="156" t="s">
        <v>334</v>
      </c>
      <c r="D117" s="156" t="s">
        <v>335</v>
      </c>
      <c r="E117" s="156" t="s">
        <v>524</v>
      </c>
      <c r="F117" s="156" t="s">
        <v>399</v>
      </c>
      <c r="G117" s="157">
        <v>343.6</v>
      </c>
    </row>
    <row r="118" spans="1:7" ht="26.25" customHeight="1">
      <c r="A118" s="150"/>
      <c r="B118" s="165" t="s">
        <v>397</v>
      </c>
      <c r="C118" s="156" t="s">
        <v>334</v>
      </c>
      <c r="D118" s="156" t="s">
        <v>335</v>
      </c>
      <c r="E118" s="156" t="s">
        <v>524</v>
      </c>
      <c r="F118" s="156" t="s">
        <v>400</v>
      </c>
      <c r="G118" s="157">
        <v>17.7</v>
      </c>
    </row>
    <row r="119" spans="1:7" ht="30.75" customHeight="1">
      <c r="A119" s="244" t="s">
        <v>103</v>
      </c>
      <c r="B119" s="261" t="s">
        <v>82</v>
      </c>
      <c r="C119" s="262" t="s">
        <v>335</v>
      </c>
      <c r="D119" s="156"/>
      <c r="E119" s="156"/>
      <c r="F119" s="156"/>
      <c r="G119" s="153">
        <f>G120+G127+G136</f>
        <v>4747.023</v>
      </c>
    </row>
    <row r="120" spans="1:7" ht="15" customHeight="1">
      <c r="A120" s="150"/>
      <c r="B120" s="251" t="s">
        <v>380</v>
      </c>
      <c r="C120" s="152" t="s">
        <v>335</v>
      </c>
      <c r="D120" s="152" t="s">
        <v>336</v>
      </c>
      <c r="E120" s="152"/>
      <c r="F120" s="152"/>
      <c r="G120" s="153">
        <f>G121</f>
        <v>397.69999999999993</v>
      </c>
    </row>
    <row r="121" spans="1:7" ht="16.5" customHeight="1">
      <c r="A121" s="150"/>
      <c r="B121" s="165" t="s">
        <v>352</v>
      </c>
      <c r="C121" s="156" t="s">
        <v>335</v>
      </c>
      <c r="D121" s="156" t="s">
        <v>336</v>
      </c>
      <c r="E121" s="156" t="s">
        <v>508</v>
      </c>
      <c r="F121" s="156"/>
      <c r="G121" s="157">
        <f>G122</f>
        <v>397.69999999999993</v>
      </c>
    </row>
    <row r="122" spans="1:7" ht="29.25" customHeight="1">
      <c r="A122" s="150"/>
      <c r="B122" s="166" t="s">
        <v>607</v>
      </c>
      <c r="C122" s="156" t="s">
        <v>335</v>
      </c>
      <c r="D122" s="156" t="s">
        <v>336</v>
      </c>
      <c r="E122" s="156" t="s">
        <v>508</v>
      </c>
      <c r="F122" s="156"/>
      <c r="G122" s="157">
        <f>G123+G124</f>
        <v>397.69999999999993</v>
      </c>
    </row>
    <row r="123" spans="1:7" ht="14.25" customHeight="1">
      <c r="A123" s="150"/>
      <c r="B123" s="260" t="s">
        <v>675</v>
      </c>
      <c r="C123" s="161" t="s">
        <v>335</v>
      </c>
      <c r="D123" s="161" t="s">
        <v>336</v>
      </c>
      <c r="E123" s="161" t="s">
        <v>527</v>
      </c>
      <c r="F123" s="156"/>
      <c r="G123" s="157">
        <f>G125+G126</f>
        <v>369.29999999999995</v>
      </c>
    </row>
    <row r="124" spans="1:7" ht="52.5" customHeight="1">
      <c r="A124" s="150"/>
      <c r="B124" s="165" t="s">
        <v>396</v>
      </c>
      <c r="C124" s="156" t="s">
        <v>335</v>
      </c>
      <c r="D124" s="156" t="s">
        <v>336</v>
      </c>
      <c r="E124" s="156" t="s">
        <v>526</v>
      </c>
      <c r="F124" s="156" t="s">
        <v>399</v>
      </c>
      <c r="G124" s="157">
        <v>28.4</v>
      </c>
    </row>
    <row r="125" spans="1:7" ht="52.5" customHeight="1">
      <c r="A125" s="150"/>
      <c r="B125" s="165" t="s">
        <v>396</v>
      </c>
      <c r="C125" s="156" t="s">
        <v>335</v>
      </c>
      <c r="D125" s="156" t="s">
        <v>336</v>
      </c>
      <c r="E125" s="156" t="s">
        <v>527</v>
      </c>
      <c r="F125" s="156" t="s">
        <v>399</v>
      </c>
      <c r="G125" s="157">
        <v>325.602</v>
      </c>
    </row>
    <row r="126" spans="1:7" ht="28.5" customHeight="1">
      <c r="A126" s="150"/>
      <c r="B126" s="165" t="s">
        <v>397</v>
      </c>
      <c r="C126" s="156" t="s">
        <v>335</v>
      </c>
      <c r="D126" s="156" t="s">
        <v>336</v>
      </c>
      <c r="E126" s="156" t="s">
        <v>527</v>
      </c>
      <c r="F126" s="156" t="s">
        <v>400</v>
      </c>
      <c r="G126" s="157">
        <v>43.698</v>
      </c>
    </row>
    <row r="127" spans="1:7" ht="30.75" customHeight="1">
      <c r="A127" s="150"/>
      <c r="B127" s="246" t="s">
        <v>120</v>
      </c>
      <c r="C127" s="152" t="s">
        <v>335</v>
      </c>
      <c r="D127" s="152" t="s">
        <v>83</v>
      </c>
      <c r="E127" s="152"/>
      <c r="F127" s="152"/>
      <c r="G127" s="153">
        <f>G128</f>
        <v>4049.323</v>
      </c>
    </row>
    <row r="128" spans="1:7" ht="15.75" customHeight="1">
      <c r="A128" s="150"/>
      <c r="B128" s="166" t="s">
        <v>352</v>
      </c>
      <c r="C128" s="156" t="s">
        <v>335</v>
      </c>
      <c r="D128" s="156" t="s">
        <v>83</v>
      </c>
      <c r="E128" s="156" t="s">
        <v>508</v>
      </c>
      <c r="F128" s="156"/>
      <c r="G128" s="157">
        <f>G129+G131+G133</f>
        <v>4049.323</v>
      </c>
    </row>
    <row r="129" spans="1:7" ht="33" customHeight="1">
      <c r="A129" s="150"/>
      <c r="B129" s="166" t="s">
        <v>608</v>
      </c>
      <c r="C129" s="156" t="s">
        <v>335</v>
      </c>
      <c r="D129" s="156" t="s">
        <v>83</v>
      </c>
      <c r="E129" s="156" t="s">
        <v>528</v>
      </c>
      <c r="F129" s="156"/>
      <c r="G129" s="157">
        <f>G130</f>
        <v>420</v>
      </c>
    </row>
    <row r="130" spans="1:7" ht="27" customHeight="1">
      <c r="A130" s="150"/>
      <c r="B130" s="165" t="s">
        <v>397</v>
      </c>
      <c r="C130" s="156" t="s">
        <v>335</v>
      </c>
      <c r="D130" s="156" t="s">
        <v>83</v>
      </c>
      <c r="E130" s="156" t="s">
        <v>528</v>
      </c>
      <c r="F130" s="156" t="s">
        <v>400</v>
      </c>
      <c r="G130" s="157">
        <v>420</v>
      </c>
    </row>
    <row r="131" spans="1:7" ht="40.5" customHeight="1">
      <c r="A131" s="150"/>
      <c r="B131" s="166" t="s">
        <v>609</v>
      </c>
      <c r="C131" s="156" t="s">
        <v>335</v>
      </c>
      <c r="D131" s="156" t="s">
        <v>83</v>
      </c>
      <c r="E131" s="156" t="s">
        <v>712</v>
      </c>
      <c r="F131" s="156"/>
      <c r="G131" s="157">
        <f>G132</f>
        <v>245</v>
      </c>
    </row>
    <row r="132" spans="1:7" ht="28.5" customHeight="1">
      <c r="A132" s="150"/>
      <c r="B132" s="165" t="s">
        <v>397</v>
      </c>
      <c r="C132" s="156" t="s">
        <v>335</v>
      </c>
      <c r="D132" s="156" t="s">
        <v>83</v>
      </c>
      <c r="E132" s="156" t="s">
        <v>712</v>
      </c>
      <c r="F132" s="156" t="s">
        <v>400</v>
      </c>
      <c r="G132" s="157">
        <v>245</v>
      </c>
    </row>
    <row r="133" spans="1:7" ht="30.75" customHeight="1">
      <c r="A133" s="150"/>
      <c r="B133" s="166" t="s">
        <v>610</v>
      </c>
      <c r="C133" s="156" t="s">
        <v>335</v>
      </c>
      <c r="D133" s="156" t="s">
        <v>83</v>
      </c>
      <c r="E133" s="156" t="s">
        <v>530</v>
      </c>
      <c r="F133" s="161"/>
      <c r="G133" s="157">
        <f>G134+G135</f>
        <v>3384.323</v>
      </c>
    </row>
    <row r="134" spans="1:7" ht="54.75" customHeight="1">
      <c r="A134" s="150"/>
      <c r="B134" s="165" t="s">
        <v>396</v>
      </c>
      <c r="C134" s="156" t="s">
        <v>335</v>
      </c>
      <c r="D134" s="156" t="s">
        <v>83</v>
      </c>
      <c r="E134" s="156" t="s">
        <v>530</v>
      </c>
      <c r="F134" s="156" t="s">
        <v>399</v>
      </c>
      <c r="G134" s="157">
        <v>3329.323</v>
      </c>
    </row>
    <row r="135" spans="1:7" ht="28.5" customHeight="1">
      <c r="A135" s="150"/>
      <c r="B135" s="165" t="s">
        <v>397</v>
      </c>
      <c r="C135" s="156" t="s">
        <v>335</v>
      </c>
      <c r="D135" s="156" t="s">
        <v>83</v>
      </c>
      <c r="E135" s="156" t="s">
        <v>530</v>
      </c>
      <c r="F135" s="156" t="s">
        <v>400</v>
      </c>
      <c r="G135" s="157">
        <v>55</v>
      </c>
    </row>
    <row r="136" spans="1:7" ht="33.75" customHeight="1">
      <c r="A136" s="150"/>
      <c r="B136" s="251" t="s">
        <v>374</v>
      </c>
      <c r="C136" s="152" t="s">
        <v>335</v>
      </c>
      <c r="D136" s="152" t="s">
        <v>353</v>
      </c>
      <c r="E136" s="152"/>
      <c r="F136" s="152"/>
      <c r="G136" s="153">
        <f>G137+G141</f>
        <v>300</v>
      </c>
    </row>
    <row r="137" spans="1:7" ht="40.5" customHeight="1">
      <c r="A137" s="150"/>
      <c r="B137" s="166" t="s">
        <v>713</v>
      </c>
      <c r="C137" s="156" t="s">
        <v>335</v>
      </c>
      <c r="D137" s="156" t="s">
        <v>353</v>
      </c>
      <c r="E137" s="168" t="s">
        <v>531</v>
      </c>
      <c r="F137" s="156"/>
      <c r="G137" s="157">
        <f>G138</f>
        <v>100</v>
      </c>
    </row>
    <row r="138" spans="1:7" ht="30.75" customHeight="1">
      <c r="A138" s="150"/>
      <c r="B138" s="166" t="s">
        <v>611</v>
      </c>
      <c r="C138" s="156" t="s">
        <v>335</v>
      </c>
      <c r="D138" s="156" t="s">
        <v>353</v>
      </c>
      <c r="E138" s="168" t="s">
        <v>678</v>
      </c>
      <c r="F138" s="156"/>
      <c r="G138" s="157">
        <f>G139</f>
        <v>100</v>
      </c>
    </row>
    <row r="139" spans="1:7" ht="44.25" customHeight="1">
      <c r="A139" s="150"/>
      <c r="B139" s="166" t="s">
        <v>584</v>
      </c>
      <c r="C139" s="156" t="s">
        <v>335</v>
      </c>
      <c r="D139" s="156" t="s">
        <v>353</v>
      </c>
      <c r="E139" s="168" t="s">
        <v>532</v>
      </c>
      <c r="F139" s="156"/>
      <c r="G139" s="157">
        <f>G140</f>
        <v>100</v>
      </c>
    </row>
    <row r="140" spans="1:7" ht="33.75" customHeight="1">
      <c r="A140" s="150"/>
      <c r="B140" s="165" t="s">
        <v>397</v>
      </c>
      <c r="C140" s="156" t="s">
        <v>335</v>
      </c>
      <c r="D140" s="156" t="s">
        <v>353</v>
      </c>
      <c r="E140" s="168" t="s">
        <v>532</v>
      </c>
      <c r="F140" s="156" t="s">
        <v>400</v>
      </c>
      <c r="G140" s="157">
        <v>100</v>
      </c>
    </row>
    <row r="141" spans="1:7" ht="42" customHeight="1">
      <c r="A141" s="150"/>
      <c r="B141" s="166" t="s">
        <v>677</v>
      </c>
      <c r="C141" s="156" t="s">
        <v>335</v>
      </c>
      <c r="D141" s="156" t="s">
        <v>353</v>
      </c>
      <c r="E141" s="168" t="s">
        <v>533</v>
      </c>
      <c r="F141" s="156"/>
      <c r="G141" s="157">
        <f>G142</f>
        <v>200</v>
      </c>
    </row>
    <row r="142" spans="1:7" ht="30" customHeight="1">
      <c r="A142" s="150"/>
      <c r="B142" s="166" t="s">
        <v>612</v>
      </c>
      <c r="C142" s="156" t="s">
        <v>335</v>
      </c>
      <c r="D142" s="156" t="s">
        <v>353</v>
      </c>
      <c r="E142" s="168" t="s">
        <v>679</v>
      </c>
      <c r="F142" s="156"/>
      <c r="G142" s="157">
        <f>G143</f>
        <v>200</v>
      </c>
    </row>
    <row r="143" spans="1:7" ht="44.25" customHeight="1">
      <c r="A143" s="150"/>
      <c r="B143" s="166" t="s">
        <v>584</v>
      </c>
      <c r="C143" s="156" t="s">
        <v>335</v>
      </c>
      <c r="D143" s="156" t="s">
        <v>353</v>
      </c>
      <c r="E143" s="168" t="s">
        <v>535</v>
      </c>
      <c r="F143" s="156"/>
      <c r="G143" s="157">
        <f>G144</f>
        <v>200</v>
      </c>
    </row>
    <row r="144" spans="1:7" ht="26.25" customHeight="1">
      <c r="A144" s="150"/>
      <c r="B144" s="165" t="s">
        <v>397</v>
      </c>
      <c r="C144" s="156" t="s">
        <v>335</v>
      </c>
      <c r="D144" s="156" t="s">
        <v>353</v>
      </c>
      <c r="E144" s="168" t="s">
        <v>535</v>
      </c>
      <c r="F144" s="156" t="s">
        <v>400</v>
      </c>
      <c r="G144" s="157">
        <v>200</v>
      </c>
    </row>
    <row r="145" spans="1:7" ht="22.5" customHeight="1">
      <c r="A145" s="150" t="s">
        <v>317</v>
      </c>
      <c r="B145" s="261" t="s">
        <v>108</v>
      </c>
      <c r="C145" s="262" t="s">
        <v>336</v>
      </c>
      <c r="D145" s="156"/>
      <c r="E145" s="156"/>
      <c r="F145" s="156"/>
      <c r="G145" s="153">
        <f>G146+G151+G155</f>
        <v>4866.945</v>
      </c>
    </row>
    <row r="146" spans="1:7" ht="18" customHeight="1">
      <c r="A146" s="150"/>
      <c r="B146" s="246" t="s">
        <v>834</v>
      </c>
      <c r="C146" s="152" t="s">
        <v>336</v>
      </c>
      <c r="D146" s="152" t="s">
        <v>109</v>
      </c>
      <c r="E146" s="152"/>
      <c r="F146" s="152"/>
      <c r="G146" s="153">
        <f>G147</f>
        <v>6.945</v>
      </c>
    </row>
    <row r="147" spans="1:7" ht="15.75" customHeight="1">
      <c r="A147" s="150"/>
      <c r="B147" s="166" t="s">
        <v>352</v>
      </c>
      <c r="C147" s="156" t="s">
        <v>336</v>
      </c>
      <c r="D147" s="156" t="s">
        <v>109</v>
      </c>
      <c r="E147" s="156" t="s">
        <v>508</v>
      </c>
      <c r="F147" s="156"/>
      <c r="G147" s="157">
        <f>G148</f>
        <v>6.945</v>
      </c>
    </row>
    <row r="148" spans="1:7" ht="39.75" customHeight="1">
      <c r="A148" s="150"/>
      <c r="B148" s="166" t="s">
        <v>837</v>
      </c>
      <c r="C148" s="156" t="s">
        <v>336</v>
      </c>
      <c r="D148" s="156" t="s">
        <v>109</v>
      </c>
      <c r="E148" s="156" t="s">
        <v>836</v>
      </c>
      <c r="F148" s="156"/>
      <c r="G148" s="157">
        <f>G149</f>
        <v>6.945</v>
      </c>
    </row>
    <row r="149" spans="1:7" ht="19.5" customHeight="1">
      <c r="A149" s="150"/>
      <c r="B149" s="260" t="s">
        <v>675</v>
      </c>
      <c r="C149" s="161" t="s">
        <v>336</v>
      </c>
      <c r="D149" s="161" t="s">
        <v>109</v>
      </c>
      <c r="E149" s="161" t="s">
        <v>836</v>
      </c>
      <c r="F149" s="161"/>
      <c r="G149" s="187">
        <f>G150</f>
        <v>6.945</v>
      </c>
    </row>
    <row r="150" spans="1:7" ht="25.5" customHeight="1">
      <c r="A150" s="150"/>
      <c r="B150" s="165" t="s">
        <v>397</v>
      </c>
      <c r="C150" s="156" t="s">
        <v>336</v>
      </c>
      <c r="D150" s="156" t="s">
        <v>109</v>
      </c>
      <c r="E150" s="156" t="s">
        <v>836</v>
      </c>
      <c r="F150" s="156" t="s">
        <v>400</v>
      </c>
      <c r="G150" s="157">
        <v>6.945</v>
      </c>
    </row>
    <row r="151" spans="1:7" ht="18" customHeight="1">
      <c r="A151" s="150"/>
      <c r="B151" s="246" t="s">
        <v>431</v>
      </c>
      <c r="C151" s="152" t="s">
        <v>336</v>
      </c>
      <c r="D151" s="152" t="s">
        <v>83</v>
      </c>
      <c r="E151" s="152"/>
      <c r="F151" s="152"/>
      <c r="G151" s="153">
        <f>G152</f>
        <v>4000</v>
      </c>
    </row>
    <row r="152" spans="1:7" ht="15.75" customHeight="1">
      <c r="A152" s="150"/>
      <c r="B152" s="166" t="s">
        <v>352</v>
      </c>
      <c r="C152" s="156" t="s">
        <v>336</v>
      </c>
      <c r="D152" s="156" t="s">
        <v>83</v>
      </c>
      <c r="E152" s="156" t="s">
        <v>508</v>
      </c>
      <c r="F152" s="156"/>
      <c r="G152" s="157">
        <f>G153</f>
        <v>4000</v>
      </c>
    </row>
    <row r="153" spans="1:7" ht="21" customHeight="1">
      <c r="A153" s="150"/>
      <c r="B153" s="166" t="s">
        <v>613</v>
      </c>
      <c r="C153" s="156" t="s">
        <v>336</v>
      </c>
      <c r="D153" s="156" t="s">
        <v>83</v>
      </c>
      <c r="E153" s="156" t="s">
        <v>536</v>
      </c>
      <c r="F153" s="156"/>
      <c r="G153" s="157">
        <f>G154</f>
        <v>4000</v>
      </c>
    </row>
    <row r="154" spans="1:7" ht="25.5" customHeight="1">
      <c r="A154" s="150"/>
      <c r="B154" s="165" t="s">
        <v>397</v>
      </c>
      <c r="C154" s="156" t="s">
        <v>336</v>
      </c>
      <c r="D154" s="156" t="s">
        <v>83</v>
      </c>
      <c r="E154" s="156" t="s">
        <v>536</v>
      </c>
      <c r="F154" s="156" t="s">
        <v>400</v>
      </c>
      <c r="G154" s="157">
        <v>4000</v>
      </c>
    </row>
    <row r="155" spans="1:7" ht="18" customHeight="1">
      <c r="A155" s="150"/>
      <c r="B155" s="246" t="s">
        <v>786</v>
      </c>
      <c r="C155" s="152" t="s">
        <v>336</v>
      </c>
      <c r="D155" s="152" t="s">
        <v>842</v>
      </c>
      <c r="E155" s="152"/>
      <c r="F155" s="152"/>
      <c r="G155" s="153">
        <f>G156</f>
        <v>860</v>
      </c>
    </row>
    <row r="156" spans="1:7" ht="30.75" customHeight="1">
      <c r="A156" s="150"/>
      <c r="B156" s="155" t="s">
        <v>598</v>
      </c>
      <c r="C156" s="156" t="s">
        <v>336</v>
      </c>
      <c r="D156" s="156" t="s">
        <v>842</v>
      </c>
      <c r="E156" s="156" t="s">
        <v>599</v>
      </c>
      <c r="F156" s="152"/>
      <c r="G156" s="157">
        <f>G157+G159+G161+G163+G165</f>
        <v>860</v>
      </c>
    </row>
    <row r="157" spans="1:7" ht="42.75" customHeight="1">
      <c r="A157" s="150"/>
      <c r="B157" s="165" t="s">
        <v>823</v>
      </c>
      <c r="C157" s="156" t="s">
        <v>336</v>
      </c>
      <c r="D157" s="156" t="s">
        <v>842</v>
      </c>
      <c r="E157" s="156" t="s">
        <v>788</v>
      </c>
      <c r="F157" s="156"/>
      <c r="G157" s="157">
        <f>G158</f>
        <v>81</v>
      </c>
    </row>
    <row r="158" spans="1:7" ht="30" customHeight="1">
      <c r="A158" s="150"/>
      <c r="B158" s="165" t="s">
        <v>789</v>
      </c>
      <c r="C158" s="156" t="s">
        <v>336</v>
      </c>
      <c r="D158" s="156" t="s">
        <v>842</v>
      </c>
      <c r="E158" s="156" t="s">
        <v>788</v>
      </c>
      <c r="F158" s="156" t="s">
        <v>122</v>
      </c>
      <c r="G158" s="157">
        <v>81</v>
      </c>
    </row>
    <row r="159" spans="1:7" ht="42" customHeight="1">
      <c r="A159" s="150"/>
      <c r="B159" s="165" t="s">
        <v>793</v>
      </c>
      <c r="C159" s="156" t="s">
        <v>336</v>
      </c>
      <c r="D159" s="156" t="s">
        <v>842</v>
      </c>
      <c r="E159" s="156" t="s">
        <v>790</v>
      </c>
      <c r="F159" s="156"/>
      <c r="G159" s="157">
        <f>G160</f>
        <v>29</v>
      </c>
    </row>
    <row r="160" spans="1:7" ht="30" customHeight="1">
      <c r="A160" s="150"/>
      <c r="B160" s="165" t="s">
        <v>789</v>
      </c>
      <c r="C160" s="156" t="s">
        <v>336</v>
      </c>
      <c r="D160" s="156" t="s">
        <v>842</v>
      </c>
      <c r="E160" s="156" t="s">
        <v>790</v>
      </c>
      <c r="F160" s="156" t="s">
        <v>122</v>
      </c>
      <c r="G160" s="157">
        <v>29</v>
      </c>
    </row>
    <row r="161" spans="1:7" ht="39.75" customHeight="1">
      <c r="A161" s="150"/>
      <c r="B161" s="165" t="s">
        <v>826</v>
      </c>
      <c r="C161" s="156" t="s">
        <v>336</v>
      </c>
      <c r="D161" s="156" t="s">
        <v>842</v>
      </c>
      <c r="E161" s="156" t="s">
        <v>791</v>
      </c>
      <c r="F161" s="156"/>
      <c r="G161" s="157">
        <f>G162</f>
        <v>562.23684</v>
      </c>
    </row>
    <row r="162" spans="1:7" ht="21" customHeight="1">
      <c r="A162" s="150"/>
      <c r="B162" s="165" t="s">
        <v>398</v>
      </c>
      <c r="C162" s="156" t="s">
        <v>336</v>
      </c>
      <c r="D162" s="156" t="s">
        <v>842</v>
      </c>
      <c r="E162" s="156" t="s">
        <v>791</v>
      </c>
      <c r="F162" s="156" t="s">
        <v>401</v>
      </c>
      <c r="G162" s="157">
        <v>562.23684</v>
      </c>
    </row>
    <row r="163" spans="1:7" ht="40.5" customHeight="1">
      <c r="A163" s="150"/>
      <c r="B163" s="165" t="s">
        <v>823</v>
      </c>
      <c r="C163" s="156" t="s">
        <v>336</v>
      </c>
      <c r="D163" s="156" t="s">
        <v>842</v>
      </c>
      <c r="E163" s="156" t="s">
        <v>797</v>
      </c>
      <c r="F163" s="156"/>
      <c r="G163" s="157">
        <f>G164</f>
        <v>105.26316</v>
      </c>
    </row>
    <row r="164" spans="1:7" ht="15.75" customHeight="1">
      <c r="A164" s="150"/>
      <c r="B164" s="165" t="s">
        <v>398</v>
      </c>
      <c r="C164" s="156" t="s">
        <v>336</v>
      </c>
      <c r="D164" s="156" t="s">
        <v>842</v>
      </c>
      <c r="E164" s="156" t="s">
        <v>797</v>
      </c>
      <c r="F164" s="156" t="s">
        <v>401</v>
      </c>
      <c r="G164" s="157">
        <v>105.26316</v>
      </c>
    </row>
    <row r="165" spans="1:7" ht="43.5" customHeight="1">
      <c r="A165" s="150"/>
      <c r="B165" s="165" t="s">
        <v>793</v>
      </c>
      <c r="C165" s="156" t="s">
        <v>336</v>
      </c>
      <c r="D165" s="156" t="s">
        <v>842</v>
      </c>
      <c r="E165" s="156" t="s">
        <v>792</v>
      </c>
      <c r="F165" s="156"/>
      <c r="G165" s="157">
        <f>G166</f>
        <v>82.5</v>
      </c>
    </row>
    <row r="166" spans="1:7" ht="25.5" customHeight="1">
      <c r="A166" s="150"/>
      <c r="B166" s="165" t="s">
        <v>398</v>
      </c>
      <c r="C166" s="156" t="s">
        <v>336</v>
      </c>
      <c r="D166" s="156" t="s">
        <v>842</v>
      </c>
      <c r="E166" s="156" t="s">
        <v>792</v>
      </c>
      <c r="F166" s="156" t="s">
        <v>401</v>
      </c>
      <c r="G166" s="157">
        <v>82.5</v>
      </c>
    </row>
    <row r="167" spans="1:7" ht="24" customHeight="1">
      <c r="A167" s="263" t="s">
        <v>319</v>
      </c>
      <c r="B167" s="261" t="s">
        <v>110</v>
      </c>
      <c r="C167" s="262" t="s">
        <v>109</v>
      </c>
      <c r="D167" s="156"/>
      <c r="E167" s="156"/>
      <c r="F167" s="156"/>
      <c r="G167" s="153">
        <f>G168+G178+G210</f>
        <v>157382.00318</v>
      </c>
    </row>
    <row r="168" spans="1:7" ht="19.5" customHeight="1">
      <c r="A168" s="150"/>
      <c r="B168" s="247" t="s">
        <v>349</v>
      </c>
      <c r="C168" s="152" t="s">
        <v>109</v>
      </c>
      <c r="D168" s="152" t="s">
        <v>333</v>
      </c>
      <c r="E168" s="152"/>
      <c r="F168" s="152"/>
      <c r="G168" s="153">
        <f>G169+G175</f>
        <v>50228.67018</v>
      </c>
    </row>
    <row r="169" spans="1:7" ht="20.25" customHeight="1">
      <c r="A169" s="150"/>
      <c r="B169" s="248" t="s">
        <v>352</v>
      </c>
      <c r="C169" s="156" t="s">
        <v>109</v>
      </c>
      <c r="D169" s="156" t="s">
        <v>333</v>
      </c>
      <c r="E169" s="156" t="s">
        <v>508</v>
      </c>
      <c r="F169" s="156"/>
      <c r="G169" s="157">
        <f>G170+G172</f>
        <v>48908.67018</v>
      </c>
    </row>
    <row r="170" spans="1:7" ht="19.5" customHeight="1">
      <c r="A170" s="150"/>
      <c r="B170" s="175" t="s">
        <v>614</v>
      </c>
      <c r="C170" s="156" t="s">
        <v>109</v>
      </c>
      <c r="D170" s="156" t="s">
        <v>333</v>
      </c>
      <c r="E170" s="156" t="s">
        <v>537</v>
      </c>
      <c r="F170" s="161"/>
      <c r="G170" s="157">
        <f>G171</f>
        <v>1161.4327</v>
      </c>
    </row>
    <row r="171" spans="1:7" ht="26.25" customHeight="1">
      <c r="A171" s="150"/>
      <c r="B171" s="165" t="s">
        <v>397</v>
      </c>
      <c r="C171" s="156" t="s">
        <v>109</v>
      </c>
      <c r="D171" s="156" t="s">
        <v>333</v>
      </c>
      <c r="E171" s="156" t="s">
        <v>714</v>
      </c>
      <c r="F171" s="156" t="s">
        <v>400</v>
      </c>
      <c r="G171" s="157">
        <v>1161.4327</v>
      </c>
    </row>
    <row r="172" spans="1:7" ht="26.25" customHeight="1">
      <c r="A172" s="150"/>
      <c r="B172" s="175" t="s">
        <v>766</v>
      </c>
      <c r="C172" s="156" t="s">
        <v>109</v>
      </c>
      <c r="D172" s="156" t="s">
        <v>333</v>
      </c>
      <c r="E172" s="156" t="s">
        <v>767</v>
      </c>
      <c r="F172" s="161"/>
      <c r="G172" s="157">
        <f>G173+G174</f>
        <v>47747.23748</v>
      </c>
    </row>
    <row r="173" spans="1:7" ht="28.5" customHeight="1">
      <c r="A173" s="150"/>
      <c r="B173" s="165" t="s">
        <v>538</v>
      </c>
      <c r="C173" s="156" t="s">
        <v>109</v>
      </c>
      <c r="D173" s="156" t="s">
        <v>333</v>
      </c>
      <c r="E173" s="156" t="s">
        <v>767</v>
      </c>
      <c r="F173" s="156" t="s">
        <v>261</v>
      </c>
      <c r="G173" s="157">
        <v>46578.639</v>
      </c>
    </row>
    <row r="174" spans="1:7" ht="26.25" customHeight="1">
      <c r="A174" s="150"/>
      <c r="B174" s="165" t="s">
        <v>398</v>
      </c>
      <c r="C174" s="156" t="s">
        <v>109</v>
      </c>
      <c r="D174" s="156" t="s">
        <v>333</v>
      </c>
      <c r="E174" s="156" t="s">
        <v>767</v>
      </c>
      <c r="F174" s="156" t="s">
        <v>401</v>
      </c>
      <c r="G174" s="157">
        <v>1168.59848</v>
      </c>
    </row>
    <row r="175" spans="1:7" ht="24.75" customHeight="1">
      <c r="A175" s="150"/>
      <c r="B175" s="173" t="s">
        <v>342</v>
      </c>
      <c r="C175" s="156" t="s">
        <v>109</v>
      </c>
      <c r="D175" s="156" t="s">
        <v>333</v>
      </c>
      <c r="E175" s="156" t="s">
        <v>566</v>
      </c>
      <c r="F175" s="156"/>
      <c r="G175" s="157">
        <f>G176</f>
        <v>1320</v>
      </c>
    </row>
    <row r="176" spans="1:7" ht="52.5" customHeight="1">
      <c r="A176" s="150"/>
      <c r="B176" s="165" t="s">
        <v>672</v>
      </c>
      <c r="C176" s="156" t="s">
        <v>109</v>
      </c>
      <c r="D176" s="156" t="s">
        <v>333</v>
      </c>
      <c r="E176" s="156" t="s">
        <v>703</v>
      </c>
      <c r="F176" s="156"/>
      <c r="G176" s="157">
        <f>G177</f>
        <v>1320</v>
      </c>
    </row>
    <row r="177" spans="1:7" ht="30" customHeight="1">
      <c r="A177" s="150"/>
      <c r="B177" s="165" t="s">
        <v>397</v>
      </c>
      <c r="C177" s="156" t="s">
        <v>109</v>
      </c>
      <c r="D177" s="156" t="s">
        <v>333</v>
      </c>
      <c r="E177" s="156" t="s">
        <v>703</v>
      </c>
      <c r="F177" s="156" t="s">
        <v>400</v>
      </c>
      <c r="G177" s="157">
        <v>1320</v>
      </c>
    </row>
    <row r="178" spans="1:7" ht="16.5" customHeight="1">
      <c r="A178" s="150"/>
      <c r="B178" s="247" t="s">
        <v>63</v>
      </c>
      <c r="C178" s="152" t="s">
        <v>109</v>
      </c>
      <c r="D178" s="152" t="s">
        <v>334</v>
      </c>
      <c r="E178" s="152"/>
      <c r="F178" s="152"/>
      <c r="G178" s="153">
        <f>G179+G204</f>
        <v>98403.33300000001</v>
      </c>
    </row>
    <row r="179" spans="1:7" ht="53.25" customHeight="1">
      <c r="A179" s="150"/>
      <c r="B179" s="165" t="s">
        <v>715</v>
      </c>
      <c r="C179" s="156" t="s">
        <v>109</v>
      </c>
      <c r="D179" s="156" t="s">
        <v>334</v>
      </c>
      <c r="E179" s="156" t="s">
        <v>539</v>
      </c>
      <c r="F179" s="156"/>
      <c r="G179" s="157">
        <f>G180+G195</f>
        <v>67748.33300000001</v>
      </c>
    </row>
    <row r="180" spans="1:7" ht="30" customHeight="1">
      <c r="A180" s="150"/>
      <c r="B180" s="165" t="s">
        <v>617</v>
      </c>
      <c r="C180" s="156" t="s">
        <v>109</v>
      </c>
      <c r="D180" s="156" t="s">
        <v>334</v>
      </c>
      <c r="E180" s="156" t="s">
        <v>618</v>
      </c>
      <c r="F180" s="156"/>
      <c r="G180" s="157">
        <f>G181+G183+G185+G187+G191+G193+G189</f>
        <v>55379.50000000001</v>
      </c>
    </row>
    <row r="181" spans="1:7" ht="36.75" customHeight="1">
      <c r="A181" s="150"/>
      <c r="B181" s="155" t="s">
        <v>784</v>
      </c>
      <c r="C181" s="156" t="s">
        <v>109</v>
      </c>
      <c r="D181" s="156" t="s">
        <v>334</v>
      </c>
      <c r="E181" s="156" t="s">
        <v>783</v>
      </c>
      <c r="F181" s="152"/>
      <c r="G181" s="157">
        <f>G182</f>
        <v>10557.62</v>
      </c>
    </row>
    <row r="182" spans="1:7" ht="17.25" customHeight="1">
      <c r="A182" s="150"/>
      <c r="B182" s="165" t="s">
        <v>398</v>
      </c>
      <c r="C182" s="156" t="s">
        <v>109</v>
      </c>
      <c r="D182" s="156" t="s">
        <v>334</v>
      </c>
      <c r="E182" s="156" t="s">
        <v>783</v>
      </c>
      <c r="F182" s="156" t="s">
        <v>401</v>
      </c>
      <c r="G182" s="157">
        <v>10557.62</v>
      </c>
    </row>
    <row r="183" spans="1:7" ht="40.5" customHeight="1">
      <c r="A183" s="150"/>
      <c r="B183" s="155" t="s">
        <v>794</v>
      </c>
      <c r="C183" s="156" t="s">
        <v>109</v>
      </c>
      <c r="D183" s="156" t="s">
        <v>334</v>
      </c>
      <c r="E183" s="156" t="s">
        <v>785</v>
      </c>
      <c r="F183" s="152"/>
      <c r="G183" s="157">
        <f>G184</f>
        <v>215.46</v>
      </c>
    </row>
    <row r="184" spans="1:7" ht="17.25" customHeight="1">
      <c r="A184" s="150"/>
      <c r="B184" s="165" t="s">
        <v>398</v>
      </c>
      <c r="C184" s="156" t="s">
        <v>109</v>
      </c>
      <c r="D184" s="156" t="s">
        <v>334</v>
      </c>
      <c r="E184" s="156" t="s">
        <v>785</v>
      </c>
      <c r="F184" s="156" t="s">
        <v>401</v>
      </c>
      <c r="G184" s="157">
        <v>215.46</v>
      </c>
    </row>
    <row r="185" spans="1:7" ht="43.5" customHeight="1">
      <c r="A185" s="150"/>
      <c r="B185" s="155" t="s">
        <v>619</v>
      </c>
      <c r="C185" s="156" t="s">
        <v>109</v>
      </c>
      <c r="D185" s="156" t="s">
        <v>334</v>
      </c>
      <c r="E185" s="156" t="s">
        <v>762</v>
      </c>
      <c r="F185" s="152"/>
      <c r="G185" s="157">
        <f>G186</f>
        <v>3131.925</v>
      </c>
    </row>
    <row r="186" spans="1:7" ht="30.75" customHeight="1">
      <c r="A186" s="150"/>
      <c r="B186" s="165" t="s">
        <v>371</v>
      </c>
      <c r="C186" s="156" t="s">
        <v>109</v>
      </c>
      <c r="D186" s="156" t="s">
        <v>334</v>
      </c>
      <c r="E186" s="156" t="s">
        <v>762</v>
      </c>
      <c r="F186" s="156" t="s">
        <v>261</v>
      </c>
      <c r="G186" s="157">
        <v>3131.925</v>
      </c>
    </row>
    <row r="187" spans="1:7" ht="65.25" customHeight="1">
      <c r="A187" s="150"/>
      <c r="B187" s="155" t="s">
        <v>752</v>
      </c>
      <c r="C187" s="156" t="s">
        <v>109</v>
      </c>
      <c r="D187" s="156" t="s">
        <v>334</v>
      </c>
      <c r="E187" s="156" t="s">
        <v>540</v>
      </c>
      <c r="F187" s="152"/>
      <c r="G187" s="157">
        <f>G188</f>
        <v>36910</v>
      </c>
    </row>
    <row r="188" spans="1:7" ht="27" customHeight="1">
      <c r="A188" s="150"/>
      <c r="B188" s="165" t="s">
        <v>371</v>
      </c>
      <c r="C188" s="156" t="s">
        <v>109</v>
      </c>
      <c r="D188" s="156" t="s">
        <v>334</v>
      </c>
      <c r="E188" s="156" t="s">
        <v>540</v>
      </c>
      <c r="F188" s="156" t="s">
        <v>261</v>
      </c>
      <c r="G188" s="157">
        <v>36910</v>
      </c>
    </row>
    <row r="189" spans="1:7" ht="27" customHeight="1">
      <c r="A189" s="150"/>
      <c r="B189" s="158" t="s">
        <v>860</v>
      </c>
      <c r="C189" s="156" t="s">
        <v>109</v>
      </c>
      <c r="D189" s="156" t="s">
        <v>334</v>
      </c>
      <c r="E189" s="156" t="s">
        <v>859</v>
      </c>
      <c r="F189" s="156"/>
      <c r="G189" s="157">
        <f>G190</f>
        <v>3854.29</v>
      </c>
    </row>
    <row r="190" spans="1:7" ht="27" customHeight="1">
      <c r="A190" s="150"/>
      <c r="B190" s="158" t="s">
        <v>371</v>
      </c>
      <c r="C190" s="156" t="s">
        <v>109</v>
      </c>
      <c r="D190" s="156" t="s">
        <v>334</v>
      </c>
      <c r="E190" s="156" t="s">
        <v>859</v>
      </c>
      <c r="F190" s="156" t="s">
        <v>261</v>
      </c>
      <c r="G190" s="157">
        <v>3854.29</v>
      </c>
    </row>
    <row r="191" spans="1:7" ht="78.75" customHeight="1">
      <c r="A191" s="150"/>
      <c r="B191" s="155" t="s">
        <v>782</v>
      </c>
      <c r="C191" s="156" t="s">
        <v>109</v>
      </c>
      <c r="D191" s="156" t="s">
        <v>334</v>
      </c>
      <c r="E191" s="156" t="s">
        <v>779</v>
      </c>
      <c r="F191" s="152"/>
      <c r="G191" s="157">
        <f>G192</f>
        <v>696</v>
      </c>
    </row>
    <row r="192" spans="1:7" ht="17.25" customHeight="1">
      <c r="A192" s="150"/>
      <c r="B192" s="165" t="s">
        <v>398</v>
      </c>
      <c r="C192" s="156" t="s">
        <v>109</v>
      </c>
      <c r="D192" s="156" t="s">
        <v>334</v>
      </c>
      <c r="E192" s="156" t="s">
        <v>779</v>
      </c>
      <c r="F192" s="156" t="s">
        <v>401</v>
      </c>
      <c r="G192" s="157">
        <v>696</v>
      </c>
    </row>
    <row r="193" spans="1:7" ht="78.75" customHeight="1">
      <c r="A193" s="150"/>
      <c r="B193" s="155" t="s">
        <v>781</v>
      </c>
      <c r="C193" s="156" t="s">
        <v>109</v>
      </c>
      <c r="D193" s="156" t="s">
        <v>334</v>
      </c>
      <c r="E193" s="156" t="s">
        <v>780</v>
      </c>
      <c r="F193" s="152"/>
      <c r="G193" s="157">
        <f>G194</f>
        <v>14.205</v>
      </c>
    </row>
    <row r="194" spans="1:7" ht="17.25" customHeight="1">
      <c r="A194" s="150"/>
      <c r="B194" s="165" t="s">
        <v>398</v>
      </c>
      <c r="C194" s="156" t="s">
        <v>109</v>
      </c>
      <c r="D194" s="156" t="s">
        <v>334</v>
      </c>
      <c r="E194" s="156" t="s">
        <v>780</v>
      </c>
      <c r="F194" s="156" t="s">
        <v>401</v>
      </c>
      <c r="G194" s="157">
        <v>14.205</v>
      </c>
    </row>
    <row r="195" spans="1:7" ht="21" customHeight="1">
      <c r="A195" s="150"/>
      <c r="B195" s="165" t="s">
        <v>716</v>
      </c>
      <c r="C195" s="156" t="s">
        <v>109</v>
      </c>
      <c r="D195" s="156" t="s">
        <v>334</v>
      </c>
      <c r="E195" s="156" t="s">
        <v>615</v>
      </c>
      <c r="F195" s="156"/>
      <c r="G195" s="157">
        <f>G196+G198+G200+G202</f>
        <v>12368.833</v>
      </c>
    </row>
    <row r="196" spans="1:7" ht="51.75" customHeight="1">
      <c r="A196" s="150"/>
      <c r="B196" s="155" t="s">
        <v>616</v>
      </c>
      <c r="C196" s="156" t="s">
        <v>109</v>
      </c>
      <c r="D196" s="156" t="s">
        <v>334</v>
      </c>
      <c r="E196" s="156" t="s">
        <v>761</v>
      </c>
      <c r="F196" s="152"/>
      <c r="G196" s="157">
        <f>G197</f>
        <v>239.254</v>
      </c>
    </row>
    <row r="197" spans="1:7" ht="27" customHeight="1">
      <c r="A197" s="150"/>
      <c r="B197" s="165" t="s">
        <v>371</v>
      </c>
      <c r="C197" s="156" t="s">
        <v>109</v>
      </c>
      <c r="D197" s="156" t="s">
        <v>334</v>
      </c>
      <c r="E197" s="156" t="s">
        <v>761</v>
      </c>
      <c r="F197" s="156" t="s">
        <v>261</v>
      </c>
      <c r="G197" s="157">
        <v>239.254</v>
      </c>
    </row>
    <row r="198" spans="1:7" ht="48" customHeight="1">
      <c r="A198" s="150"/>
      <c r="B198" s="155" t="s">
        <v>751</v>
      </c>
      <c r="C198" s="156" t="s">
        <v>109</v>
      </c>
      <c r="D198" s="156" t="s">
        <v>334</v>
      </c>
      <c r="E198" s="156" t="s">
        <v>717</v>
      </c>
      <c r="F198" s="152"/>
      <c r="G198" s="157">
        <f>G199</f>
        <v>11723.456</v>
      </c>
    </row>
    <row r="199" spans="1:7" ht="24.75" customHeight="1">
      <c r="A199" s="150"/>
      <c r="B199" s="165" t="s">
        <v>371</v>
      </c>
      <c r="C199" s="156" t="s">
        <v>109</v>
      </c>
      <c r="D199" s="156" t="s">
        <v>334</v>
      </c>
      <c r="E199" s="156" t="s">
        <v>717</v>
      </c>
      <c r="F199" s="156" t="s">
        <v>261</v>
      </c>
      <c r="G199" s="157">
        <v>11723.456</v>
      </c>
    </row>
    <row r="200" spans="1:7" ht="43.5" customHeight="1">
      <c r="A200" s="150"/>
      <c r="B200" s="155" t="s">
        <v>776</v>
      </c>
      <c r="C200" s="156" t="s">
        <v>109</v>
      </c>
      <c r="D200" s="156" t="s">
        <v>334</v>
      </c>
      <c r="E200" s="156" t="s">
        <v>775</v>
      </c>
      <c r="F200" s="152"/>
      <c r="G200" s="157">
        <f>G201</f>
        <v>8.123</v>
      </c>
    </row>
    <row r="201" spans="1:7" ht="20.25" customHeight="1">
      <c r="A201" s="150"/>
      <c r="B201" s="165" t="s">
        <v>398</v>
      </c>
      <c r="C201" s="156" t="s">
        <v>109</v>
      </c>
      <c r="D201" s="156" t="s">
        <v>334</v>
      </c>
      <c r="E201" s="156" t="s">
        <v>775</v>
      </c>
      <c r="F201" s="156" t="s">
        <v>401</v>
      </c>
      <c r="G201" s="157">
        <v>8.123</v>
      </c>
    </row>
    <row r="202" spans="1:7" ht="52.5" customHeight="1">
      <c r="A202" s="150"/>
      <c r="B202" s="155" t="s">
        <v>778</v>
      </c>
      <c r="C202" s="156" t="s">
        <v>109</v>
      </c>
      <c r="D202" s="156" t="s">
        <v>334</v>
      </c>
      <c r="E202" s="156" t="s">
        <v>777</v>
      </c>
      <c r="F202" s="152"/>
      <c r="G202" s="157">
        <f>G203</f>
        <v>398</v>
      </c>
    </row>
    <row r="203" spans="1:7" ht="20.25" customHeight="1">
      <c r="A203" s="150"/>
      <c r="B203" s="165" t="s">
        <v>398</v>
      </c>
      <c r="C203" s="156" t="s">
        <v>109</v>
      </c>
      <c r="D203" s="156" t="s">
        <v>334</v>
      </c>
      <c r="E203" s="156" t="s">
        <v>777</v>
      </c>
      <c r="F203" s="156" t="s">
        <v>401</v>
      </c>
      <c r="G203" s="157">
        <v>398</v>
      </c>
    </row>
    <row r="204" spans="1:7" ht="17.25" customHeight="1">
      <c r="A204" s="150"/>
      <c r="B204" s="166" t="s">
        <v>352</v>
      </c>
      <c r="C204" s="156" t="s">
        <v>109</v>
      </c>
      <c r="D204" s="156" t="s">
        <v>334</v>
      </c>
      <c r="E204" s="156" t="s">
        <v>508</v>
      </c>
      <c r="F204" s="156"/>
      <c r="G204" s="157">
        <f>G205+G208</f>
        <v>30655</v>
      </c>
    </row>
    <row r="205" spans="1:7" ht="18" customHeight="1">
      <c r="A205" s="150"/>
      <c r="B205" s="166" t="s">
        <v>620</v>
      </c>
      <c r="C205" s="156" t="s">
        <v>109</v>
      </c>
      <c r="D205" s="156" t="s">
        <v>334</v>
      </c>
      <c r="E205" s="156" t="s">
        <v>541</v>
      </c>
      <c r="F205" s="156"/>
      <c r="G205" s="157">
        <f>G206+G207</f>
        <v>2795</v>
      </c>
    </row>
    <row r="206" spans="1:7" ht="28.5" customHeight="1">
      <c r="A206" s="150"/>
      <c r="B206" s="165" t="s">
        <v>397</v>
      </c>
      <c r="C206" s="156" t="s">
        <v>109</v>
      </c>
      <c r="D206" s="156" t="s">
        <v>334</v>
      </c>
      <c r="E206" s="156" t="s">
        <v>541</v>
      </c>
      <c r="F206" s="156" t="s">
        <v>400</v>
      </c>
      <c r="G206" s="157">
        <v>696.72182</v>
      </c>
    </row>
    <row r="207" spans="1:7" ht="19.5" customHeight="1">
      <c r="A207" s="150"/>
      <c r="B207" s="165" t="s">
        <v>398</v>
      </c>
      <c r="C207" s="156" t="s">
        <v>109</v>
      </c>
      <c r="D207" s="156" t="s">
        <v>334</v>
      </c>
      <c r="E207" s="156" t="s">
        <v>541</v>
      </c>
      <c r="F207" s="156" t="s">
        <v>401</v>
      </c>
      <c r="G207" s="157">
        <v>2098.27818</v>
      </c>
    </row>
    <row r="208" spans="1:7" ht="29.25" customHeight="1">
      <c r="A208" s="150"/>
      <c r="B208" s="166" t="s">
        <v>799</v>
      </c>
      <c r="C208" s="156" t="s">
        <v>109</v>
      </c>
      <c r="D208" s="156" t="s">
        <v>334</v>
      </c>
      <c r="E208" s="156" t="s">
        <v>798</v>
      </c>
      <c r="F208" s="156"/>
      <c r="G208" s="157">
        <f>G209</f>
        <v>27860</v>
      </c>
    </row>
    <row r="209" spans="1:7" ht="18" customHeight="1">
      <c r="A209" s="150"/>
      <c r="B209" s="165" t="s">
        <v>398</v>
      </c>
      <c r="C209" s="156" t="s">
        <v>109</v>
      </c>
      <c r="D209" s="156" t="s">
        <v>334</v>
      </c>
      <c r="E209" s="156" t="s">
        <v>798</v>
      </c>
      <c r="F209" s="156" t="s">
        <v>401</v>
      </c>
      <c r="G209" s="157">
        <v>27860</v>
      </c>
    </row>
    <row r="210" spans="1:7" ht="19.5" customHeight="1">
      <c r="A210" s="163"/>
      <c r="B210" s="246" t="s">
        <v>65</v>
      </c>
      <c r="C210" s="152" t="s">
        <v>109</v>
      </c>
      <c r="D210" s="152" t="s">
        <v>335</v>
      </c>
      <c r="E210" s="152"/>
      <c r="F210" s="152"/>
      <c r="G210" s="153">
        <f>G211</f>
        <v>8750</v>
      </c>
    </row>
    <row r="211" spans="1:7" ht="17.25" customHeight="1">
      <c r="A211" s="163"/>
      <c r="B211" s="248" t="s">
        <v>352</v>
      </c>
      <c r="C211" s="156" t="s">
        <v>109</v>
      </c>
      <c r="D211" s="156" t="s">
        <v>335</v>
      </c>
      <c r="E211" s="156" t="s">
        <v>523</v>
      </c>
      <c r="F211" s="156"/>
      <c r="G211" s="157">
        <f>G212+G214</f>
        <v>8750</v>
      </c>
    </row>
    <row r="212" spans="1:7" ht="16.5" customHeight="1">
      <c r="A212" s="150"/>
      <c r="B212" s="264" t="s">
        <v>621</v>
      </c>
      <c r="C212" s="156" t="s">
        <v>109</v>
      </c>
      <c r="D212" s="156" t="s">
        <v>335</v>
      </c>
      <c r="E212" s="156" t="s">
        <v>542</v>
      </c>
      <c r="F212" s="156"/>
      <c r="G212" s="157">
        <f>G213</f>
        <v>2000</v>
      </c>
    </row>
    <row r="213" spans="1:7" ht="26.25" customHeight="1">
      <c r="A213" s="150"/>
      <c r="B213" s="165" t="s">
        <v>397</v>
      </c>
      <c r="C213" s="156" t="s">
        <v>109</v>
      </c>
      <c r="D213" s="156" t="s">
        <v>335</v>
      </c>
      <c r="E213" s="156" t="s">
        <v>542</v>
      </c>
      <c r="F213" s="156" t="s">
        <v>400</v>
      </c>
      <c r="G213" s="157">
        <v>2000</v>
      </c>
    </row>
    <row r="214" spans="1:7" ht="18" customHeight="1">
      <c r="A214" s="150"/>
      <c r="B214" s="175" t="s">
        <v>622</v>
      </c>
      <c r="C214" s="156" t="s">
        <v>109</v>
      </c>
      <c r="D214" s="156" t="s">
        <v>335</v>
      </c>
      <c r="E214" s="156" t="s">
        <v>543</v>
      </c>
      <c r="F214" s="156"/>
      <c r="G214" s="157">
        <f>G215+G216</f>
        <v>6750</v>
      </c>
    </row>
    <row r="215" spans="1:7" ht="27.75" customHeight="1">
      <c r="A215" s="150"/>
      <c r="B215" s="165" t="s">
        <v>397</v>
      </c>
      <c r="C215" s="156" t="s">
        <v>109</v>
      </c>
      <c r="D215" s="156" t="s">
        <v>335</v>
      </c>
      <c r="E215" s="156" t="s">
        <v>543</v>
      </c>
      <c r="F215" s="156" t="s">
        <v>400</v>
      </c>
      <c r="G215" s="157">
        <v>4244.7116</v>
      </c>
    </row>
    <row r="216" spans="1:7" ht="18" customHeight="1">
      <c r="A216" s="150"/>
      <c r="B216" s="165" t="s">
        <v>398</v>
      </c>
      <c r="C216" s="156" t="s">
        <v>109</v>
      </c>
      <c r="D216" s="156" t="s">
        <v>335</v>
      </c>
      <c r="E216" s="156" t="s">
        <v>543</v>
      </c>
      <c r="F216" s="156" t="s">
        <v>401</v>
      </c>
      <c r="G216" s="157">
        <v>2505.2884</v>
      </c>
    </row>
    <row r="217" spans="1:7" ht="20.25" customHeight="1">
      <c r="A217" s="150" t="s">
        <v>320</v>
      </c>
      <c r="B217" s="261" t="s">
        <v>111</v>
      </c>
      <c r="C217" s="262" t="s">
        <v>80</v>
      </c>
      <c r="D217" s="156"/>
      <c r="E217" s="156"/>
      <c r="F217" s="156"/>
      <c r="G217" s="153">
        <f>G218+G237+G253+G262</f>
        <v>230332.33060000002</v>
      </c>
    </row>
    <row r="218" spans="1:7" ht="20.25" customHeight="1">
      <c r="A218" s="150"/>
      <c r="B218" s="246" t="s">
        <v>328</v>
      </c>
      <c r="C218" s="152" t="s">
        <v>80</v>
      </c>
      <c r="D218" s="152" t="s">
        <v>333</v>
      </c>
      <c r="E218" s="152"/>
      <c r="F218" s="152"/>
      <c r="G218" s="153">
        <f>G219</f>
        <v>102727.44860000002</v>
      </c>
    </row>
    <row r="219" spans="1:7" ht="32.25" customHeight="1">
      <c r="A219" s="150"/>
      <c r="B219" s="248" t="s">
        <v>690</v>
      </c>
      <c r="C219" s="156" t="s">
        <v>80</v>
      </c>
      <c r="D219" s="156" t="s">
        <v>333</v>
      </c>
      <c r="E219" s="156" t="s">
        <v>491</v>
      </c>
      <c r="F219" s="156"/>
      <c r="G219" s="157">
        <f>G220</f>
        <v>102727.44860000002</v>
      </c>
    </row>
    <row r="220" spans="1:7" ht="19.5" customHeight="1">
      <c r="A220" s="150"/>
      <c r="B220" s="248" t="s">
        <v>571</v>
      </c>
      <c r="C220" s="156" t="s">
        <v>80</v>
      </c>
      <c r="D220" s="156" t="s">
        <v>333</v>
      </c>
      <c r="E220" s="156" t="s">
        <v>491</v>
      </c>
      <c r="F220" s="156"/>
      <c r="G220" s="157">
        <f>G221</f>
        <v>102727.44860000002</v>
      </c>
    </row>
    <row r="221" spans="1:7" ht="19.5" customHeight="1">
      <c r="A221" s="150"/>
      <c r="B221" s="248" t="s">
        <v>572</v>
      </c>
      <c r="C221" s="156" t="s">
        <v>80</v>
      </c>
      <c r="D221" s="156" t="s">
        <v>333</v>
      </c>
      <c r="E221" s="156" t="s">
        <v>492</v>
      </c>
      <c r="F221" s="156"/>
      <c r="G221" s="157">
        <f>G222+G226+G229+G231+G233+G235</f>
        <v>102727.44860000002</v>
      </c>
    </row>
    <row r="222" spans="1:7" ht="54" customHeight="1">
      <c r="A222" s="150"/>
      <c r="B222" s="166" t="s">
        <v>573</v>
      </c>
      <c r="C222" s="156" t="s">
        <v>80</v>
      </c>
      <c r="D222" s="156" t="s">
        <v>333</v>
      </c>
      <c r="E222" s="156" t="s">
        <v>493</v>
      </c>
      <c r="F222" s="156"/>
      <c r="G222" s="157">
        <f>G223+G224+G225</f>
        <v>64285.7376</v>
      </c>
    </row>
    <row r="223" spans="1:7" ht="55.5" customHeight="1">
      <c r="A223" s="150"/>
      <c r="B223" s="165" t="s">
        <v>396</v>
      </c>
      <c r="C223" s="156" t="s">
        <v>80</v>
      </c>
      <c r="D223" s="156" t="s">
        <v>333</v>
      </c>
      <c r="E223" s="156" t="s">
        <v>493</v>
      </c>
      <c r="F223" s="156" t="s">
        <v>399</v>
      </c>
      <c r="G223" s="157">
        <v>36356.23349</v>
      </c>
    </row>
    <row r="224" spans="1:7" ht="28.5" customHeight="1">
      <c r="A224" s="150"/>
      <c r="B224" s="165" t="s">
        <v>397</v>
      </c>
      <c r="C224" s="156" t="s">
        <v>80</v>
      </c>
      <c r="D224" s="156" t="s">
        <v>333</v>
      </c>
      <c r="E224" s="156" t="s">
        <v>493</v>
      </c>
      <c r="F224" s="156" t="s">
        <v>400</v>
      </c>
      <c r="G224" s="157">
        <v>27039.50411</v>
      </c>
    </row>
    <row r="225" spans="1:7" ht="15.75" customHeight="1">
      <c r="A225" s="150"/>
      <c r="B225" s="165" t="s">
        <v>398</v>
      </c>
      <c r="C225" s="156" t="s">
        <v>80</v>
      </c>
      <c r="D225" s="156" t="s">
        <v>333</v>
      </c>
      <c r="E225" s="156" t="s">
        <v>493</v>
      </c>
      <c r="F225" s="156" t="s">
        <v>401</v>
      </c>
      <c r="G225" s="157">
        <v>890</v>
      </c>
    </row>
    <row r="226" spans="1:7" ht="68.25" customHeight="1">
      <c r="A226" s="150"/>
      <c r="B226" s="155" t="s">
        <v>574</v>
      </c>
      <c r="C226" s="156" t="s">
        <v>80</v>
      </c>
      <c r="D226" s="156" t="s">
        <v>333</v>
      </c>
      <c r="E226" s="156" t="s">
        <v>494</v>
      </c>
      <c r="F226" s="156"/>
      <c r="G226" s="157">
        <f>G227+G228</f>
        <v>33944.200000000004</v>
      </c>
    </row>
    <row r="227" spans="1:7" ht="55.5" customHeight="1">
      <c r="A227" s="150"/>
      <c r="B227" s="165" t="s">
        <v>396</v>
      </c>
      <c r="C227" s="156" t="s">
        <v>80</v>
      </c>
      <c r="D227" s="156" t="s">
        <v>333</v>
      </c>
      <c r="E227" s="156" t="s">
        <v>494</v>
      </c>
      <c r="F227" s="156" t="s">
        <v>399</v>
      </c>
      <c r="G227" s="157">
        <v>32571.365</v>
      </c>
    </row>
    <row r="228" spans="1:7" ht="27.75" customHeight="1">
      <c r="A228" s="150"/>
      <c r="B228" s="165" t="s">
        <v>397</v>
      </c>
      <c r="C228" s="156" t="s">
        <v>80</v>
      </c>
      <c r="D228" s="156" t="s">
        <v>333</v>
      </c>
      <c r="E228" s="156" t="s">
        <v>494</v>
      </c>
      <c r="F228" s="156" t="s">
        <v>400</v>
      </c>
      <c r="G228" s="157">
        <v>1372.835</v>
      </c>
    </row>
    <row r="229" spans="1:7" ht="44.25" customHeight="1">
      <c r="A229" s="150"/>
      <c r="B229" s="165" t="s">
        <v>806</v>
      </c>
      <c r="C229" s="156" t="s">
        <v>80</v>
      </c>
      <c r="D229" s="156" t="s">
        <v>333</v>
      </c>
      <c r="E229" s="156" t="s">
        <v>800</v>
      </c>
      <c r="F229" s="156"/>
      <c r="G229" s="157">
        <f>G230</f>
        <v>314.15489</v>
      </c>
    </row>
    <row r="230" spans="1:7" ht="27.75" customHeight="1">
      <c r="A230" s="150"/>
      <c r="B230" s="165" t="s">
        <v>397</v>
      </c>
      <c r="C230" s="156" t="s">
        <v>80</v>
      </c>
      <c r="D230" s="156" t="s">
        <v>333</v>
      </c>
      <c r="E230" s="156" t="s">
        <v>800</v>
      </c>
      <c r="F230" s="156" t="s">
        <v>400</v>
      </c>
      <c r="G230" s="157">
        <v>314.15489</v>
      </c>
    </row>
    <row r="231" spans="1:7" ht="40.5" customHeight="1">
      <c r="A231" s="150"/>
      <c r="B231" s="165" t="s">
        <v>828</v>
      </c>
      <c r="C231" s="156" t="s">
        <v>80</v>
      </c>
      <c r="D231" s="156" t="s">
        <v>333</v>
      </c>
      <c r="E231" s="156" t="s">
        <v>801</v>
      </c>
      <c r="F231" s="156"/>
      <c r="G231" s="157">
        <f>G232</f>
        <v>1047.18311</v>
      </c>
    </row>
    <row r="232" spans="1:7" ht="27.75" customHeight="1">
      <c r="A232" s="150"/>
      <c r="B232" s="165" t="s">
        <v>397</v>
      </c>
      <c r="C232" s="156" t="s">
        <v>80</v>
      </c>
      <c r="D232" s="156" t="s">
        <v>333</v>
      </c>
      <c r="E232" s="156" t="s">
        <v>801</v>
      </c>
      <c r="F232" s="156" t="s">
        <v>400</v>
      </c>
      <c r="G232" s="157">
        <v>1047.18311</v>
      </c>
    </row>
    <row r="233" spans="1:7" ht="53.25" customHeight="1">
      <c r="A233" s="150"/>
      <c r="B233" s="165" t="s">
        <v>807</v>
      </c>
      <c r="C233" s="156" t="s">
        <v>80</v>
      </c>
      <c r="D233" s="156" t="s">
        <v>333</v>
      </c>
      <c r="E233" s="156" t="s">
        <v>802</v>
      </c>
      <c r="F233" s="156"/>
      <c r="G233" s="157">
        <f>G234</f>
        <v>1045.391</v>
      </c>
    </row>
    <row r="234" spans="1:7" ht="27.75" customHeight="1">
      <c r="A234" s="150"/>
      <c r="B234" s="165" t="s">
        <v>397</v>
      </c>
      <c r="C234" s="156" t="s">
        <v>80</v>
      </c>
      <c r="D234" s="156" t="s">
        <v>333</v>
      </c>
      <c r="E234" s="156" t="s">
        <v>802</v>
      </c>
      <c r="F234" s="156" t="s">
        <v>400</v>
      </c>
      <c r="G234" s="157">
        <v>1045.391</v>
      </c>
    </row>
    <row r="235" spans="1:7" ht="54.75" customHeight="1">
      <c r="A235" s="150"/>
      <c r="B235" s="165" t="s">
        <v>829</v>
      </c>
      <c r="C235" s="156" t="s">
        <v>80</v>
      </c>
      <c r="D235" s="156" t="s">
        <v>333</v>
      </c>
      <c r="E235" s="156" t="s">
        <v>803</v>
      </c>
      <c r="F235" s="156"/>
      <c r="G235" s="157">
        <f>G236</f>
        <v>2090.782</v>
      </c>
    </row>
    <row r="236" spans="1:7" ht="27.75" customHeight="1">
      <c r="A236" s="150"/>
      <c r="B236" s="165" t="s">
        <v>397</v>
      </c>
      <c r="C236" s="156" t="s">
        <v>80</v>
      </c>
      <c r="D236" s="156" t="s">
        <v>333</v>
      </c>
      <c r="E236" s="156" t="s">
        <v>803</v>
      </c>
      <c r="F236" s="156" t="s">
        <v>400</v>
      </c>
      <c r="G236" s="157">
        <v>2090.782</v>
      </c>
    </row>
    <row r="237" spans="1:7" ht="19.5" customHeight="1">
      <c r="A237" s="150"/>
      <c r="B237" s="247" t="s">
        <v>324</v>
      </c>
      <c r="C237" s="152" t="s">
        <v>80</v>
      </c>
      <c r="D237" s="152" t="s">
        <v>334</v>
      </c>
      <c r="E237" s="152"/>
      <c r="F237" s="152"/>
      <c r="G237" s="153">
        <f>G238</f>
        <v>117176.282</v>
      </c>
    </row>
    <row r="238" spans="1:7" ht="36.75" customHeight="1">
      <c r="A238" s="150"/>
      <c r="B238" s="248" t="s">
        <v>691</v>
      </c>
      <c r="C238" s="156" t="s">
        <v>80</v>
      </c>
      <c r="D238" s="156" t="s">
        <v>334</v>
      </c>
      <c r="E238" s="156" t="s">
        <v>491</v>
      </c>
      <c r="F238" s="156"/>
      <c r="G238" s="157">
        <f>G239</f>
        <v>117176.282</v>
      </c>
    </row>
    <row r="239" spans="1:7" ht="21" customHeight="1">
      <c r="A239" s="150"/>
      <c r="B239" s="248" t="s">
        <v>575</v>
      </c>
      <c r="C239" s="156" t="s">
        <v>80</v>
      </c>
      <c r="D239" s="156" t="s">
        <v>334</v>
      </c>
      <c r="E239" s="156" t="s">
        <v>491</v>
      </c>
      <c r="F239" s="156"/>
      <c r="G239" s="157">
        <f>G240</f>
        <v>117176.282</v>
      </c>
    </row>
    <row r="240" spans="1:7" ht="21" customHeight="1">
      <c r="A240" s="150"/>
      <c r="B240" s="248" t="s">
        <v>576</v>
      </c>
      <c r="C240" s="156" t="s">
        <v>80</v>
      </c>
      <c r="D240" s="156" t="s">
        <v>334</v>
      </c>
      <c r="E240" s="156" t="s">
        <v>495</v>
      </c>
      <c r="F240" s="156"/>
      <c r="G240" s="157">
        <f>G241+G245+G248+G251</f>
        <v>117176.282</v>
      </c>
    </row>
    <row r="241" spans="1:7" ht="55.5" customHeight="1">
      <c r="A241" s="150"/>
      <c r="B241" s="166" t="s">
        <v>573</v>
      </c>
      <c r="C241" s="156" t="s">
        <v>80</v>
      </c>
      <c r="D241" s="156" t="s">
        <v>334</v>
      </c>
      <c r="E241" s="156" t="s">
        <v>496</v>
      </c>
      <c r="F241" s="156"/>
      <c r="G241" s="157">
        <f>G242+G243+G244</f>
        <v>22053.282</v>
      </c>
    </row>
    <row r="242" spans="1:7" ht="53.25" customHeight="1">
      <c r="A242" s="150"/>
      <c r="B242" s="165" t="s">
        <v>396</v>
      </c>
      <c r="C242" s="156" t="s">
        <v>80</v>
      </c>
      <c r="D242" s="156" t="s">
        <v>334</v>
      </c>
      <c r="E242" s="156" t="s">
        <v>496</v>
      </c>
      <c r="F242" s="156" t="s">
        <v>399</v>
      </c>
      <c r="G242" s="157">
        <v>2796.74961</v>
      </c>
    </row>
    <row r="243" spans="1:7" ht="28.5" customHeight="1">
      <c r="A243" s="150"/>
      <c r="B243" s="165" t="s">
        <v>397</v>
      </c>
      <c r="C243" s="156" t="s">
        <v>80</v>
      </c>
      <c r="D243" s="156" t="s">
        <v>334</v>
      </c>
      <c r="E243" s="156" t="s">
        <v>496</v>
      </c>
      <c r="F243" s="156" t="s">
        <v>400</v>
      </c>
      <c r="G243" s="157">
        <v>17956.53239</v>
      </c>
    </row>
    <row r="244" spans="1:7" ht="15" customHeight="1">
      <c r="A244" s="150"/>
      <c r="B244" s="165" t="s">
        <v>398</v>
      </c>
      <c r="C244" s="156" t="s">
        <v>80</v>
      </c>
      <c r="D244" s="156" t="s">
        <v>334</v>
      </c>
      <c r="E244" s="156" t="s">
        <v>496</v>
      </c>
      <c r="F244" s="156" t="s">
        <v>401</v>
      </c>
      <c r="G244" s="157">
        <v>1300</v>
      </c>
    </row>
    <row r="245" spans="1:7" ht="93.75" customHeight="1">
      <c r="A245" s="150"/>
      <c r="B245" s="171" t="s">
        <v>577</v>
      </c>
      <c r="C245" s="156" t="s">
        <v>80</v>
      </c>
      <c r="D245" s="156" t="s">
        <v>334</v>
      </c>
      <c r="E245" s="156" t="s">
        <v>497</v>
      </c>
      <c r="F245" s="156"/>
      <c r="G245" s="157">
        <f>G246+G247</f>
        <v>86754</v>
      </c>
    </row>
    <row r="246" spans="1:7" ht="54" customHeight="1">
      <c r="A246" s="150"/>
      <c r="B246" s="165" t="s">
        <v>396</v>
      </c>
      <c r="C246" s="156" t="s">
        <v>80</v>
      </c>
      <c r="D246" s="156" t="s">
        <v>334</v>
      </c>
      <c r="E246" s="156" t="s">
        <v>497</v>
      </c>
      <c r="F246" s="156" t="s">
        <v>399</v>
      </c>
      <c r="G246" s="157">
        <v>83490.375</v>
      </c>
    </row>
    <row r="247" spans="1:7" ht="26.25" customHeight="1">
      <c r="A247" s="150"/>
      <c r="B247" s="165" t="s">
        <v>397</v>
      </c>
      <c r="C247" s="156" t="s">
        <v>80</v>
      </c>
      <c r="D247" s="156" t="s">
        <v>334</v>
      </c>
      <c r="E247" s="156" t="s">
        <v>497</v>
      </c>
      <c r="F247" s="156" t="s">
        <v>400</v>
      </c>
      <c r="G247" s="157">
        <v>3263.625</v>
      </c>
    </row>
    <row r="248" spans="1:7" ht="54" customHeight="1">
      <c r="A248" s="163"/>
      <c r="B248" s="171" t="s">
        <v>578</v>
      </c>
      <c r="C248" s="156" t="s">
        <v>80</v>
      </c>
      <c r="D248" s="156" t="s">
        <v>334</v>
      </c>
      <c r="E248" s="156" t="s">
        <v>498</v>
      </c>
      <c r="F248" s="161"/>
      <c r="G248" s="157">
        <f>G249+G250</f>
        <v>7555</v>
      </c>
    </row>
    <row r="249" spans="1:7" ht="30" customHeight="1">
      <c r="A249" s="163"/>
      <c r="B249" s="165" t="s">
        <v>397</v>
      </c>
      <c r="C249" s="156" t="s">
        <v>80</v>
      </c>
      <c r="D249" s="156" t="s">
        <v>334</v>
      </c>
      <c r="E249" s="156" t="s">
        <v>498</v>
      </c>
      <c r="F249" s="156" t="s">
        <v>400</v>
      </c>
      <c r="G249" s="157">
        <v>6881</v>
      </c>
    </row>
    <row r="250" spans="1:7" ht="19.5" customHeight="1">
      <c r="A250" s="163"/>
      <c r="B250" s="165" t="s">
        <v>123</v>
      </c>
      <c r="C250" s="156" t="s">
        <v>80</v>
      </c>
      <c r="D250" s="156" t="s">
        <v>334</v>
      </c>
      <c r="E250" s="156" t="s">
        <v>498</v>
      </c>
      <c r="F250" s="156" t="s">
        <v>124</v>
      </c>
      <c r="G250" s="157">
        <v>674</v>
      </c>
    </row>
    <row r="251" spans="1:7" ht="55.5" customHeight="1">
      <c r="A251" s="163"/>
      <c r="B251" s="166" t="s">
        <v>579</v>
      </c>
      <c r="C251" s="156" t="s">
        <v>80</v>
      </c>
      <c r="D251" s="156" t="s">
        <v>334</v>
      </c>
      <c r="E251" s="156" t="s">
        <v>499</v>
      </c>
      <c r="F251" s="156"/>
      <c r="G251" s="157">
        <f>G252</f>
        <v>814</v>
      </c>
    </row>
    <row r="252" spans="1:7" ht="51">
      <c r="A252" s="163"/>
      <c r="B252" s="165" t="s">
        <v>396</v>
      </c>
      <c r="C252" s="156" t="s">
        <v>80</v>
      </c>
      <c r="D252" s="156" t="s">
        <v>334</v>
      </c>
      <c r="E252" s="156" t="s">
        <v>499</v>
      </c>
      <c r="F252" s="156" t="s">
        <v>399</v>
      </c>
      <c r="G252" s="157">
        <v>814</v>
      </c>
    </row>
    <row r="253" spans="1:7" ht="13.5">
      <c r="A253" s="163"/>
      <c r="B253" s="251" t="s">
        <v>294</v>
      </c>
      <c r="C253" s="152" t="s">
        <v>80</v>
      </c>
      <c r="D253" s="152" t="s">
        <v>80</v>
      </c>
      <c r="E253" s="161"/>
      <c r="F253" s="161"/>
      <c r="G253" s="153">
        <f>G254</f>
        <v>1804.1999999999998</v>
      </c>
    </row>
    <row r="254" spans="1:7" ht="25.5">
      <c r="A254" s="163"/>
      <c r="B254" s="165" t="s">
        <v>692</v>
      </c>
      <c r="C254" s="156" t="s">
        <v>80</v>
      </c>
      <c r="D254" s="156" t="s">
        <v>80</v>
      </c>
      <c r="E254" s="156" t="s">
        <v>491</v>
      </c>
      <c r="F254" s="152"/>
      <c r="G254" s="157">
        <f>G255</f>
        <v>1804.1999999999998</v>
      </c>
    </row>
    <row r="255" spans="1:7" ht="29.25" customHeight="1">
      <c r="A255" s="163"/>
      <c r="B255" s="165" t="s">
        <v>580</v>
      </c>
      <c r="C255" s="156" t="s">
        <v>80</v>
      </c>
      <c r="D255" s="156" t="s">
        <v>80</v>
      </c>
      <c r="E255" s="156" t="s">
        <v>491</v>
      </c>
      <c r="F255" s="156"/>
      <c r="G255" s="157">
        <f>G256</f>
        <v>1804.1999999999998</v>
      </c>
    </row>
    <row r="256" spans="1:7" ht="29.25" customHeight="1">
      <c r="A256" s="163"/>
      <c r="B256" s="165" t="s">
        <v>581</v>
      </c>
      <c r="C256" s="156" t="s">
        <v>80</v>
      </c>
      <c r="D256" s="156" t="s">
        <v>80</v>
      </c>
      <c r="E256" s="156" t="s">
        <v>707</v>
      </c>
      <c r="F256" s="156"/>
      <c r="G256" s="157">
        <f>G257+G259</f>
        <v>1804.1999999999998</v>
      </c>
    </row>
    <row r="257" spans="1:7" ht="44.25" customHeight="1">
      <c r="A257" s="163"/>
      <c r="B257" s="165" t="s">
        <v>582</v>
      </c>
      <c r="C257" s="156" t="s">
        <v>80</v>
      </c>
      <c r="D257" s="156" t="s">
        <v>80</v>
      </c>
      <c r="E257" s="156" t="s">
        <v>500</v>
      </c>
      <c r="F257" s="156"/>
      <c r="G257" s="157">
        <f>G258</f>
        <v>678.6</v>
      </c>
    </row>
    <row r="258" spans="1:7" ht="25.5">
      <c r="A258" s="163"/>
      <c r="B258" s="165" t="s">
        <v>397</v>
      </c>
      <c r="C258" s="156" t="s">
        <v>80</v>
      </c>
      <c r="D258" s="156" t="s">
        <v>80</v>
      </c>
      <c r="E258" s="156" t="s">
        <v>500</v>
      </c>
      <c r="F258" s="156" t="s">
        <v>400</v>
      </c>
      <c r="G258" s="157">
        <v>678.6</v>
      </c>
    </row>
    <row r="259" spans="1:7" ht="29.25" customHeight="1">
      <c r="A259" s="163"/>
      <c r="B259" s="165" t="s">
        <v>808</v>
      </c>
      <c r="C259" s="156" t="s">
        <v>80</v>
      </c>
      <c r="D259" s="156" t="s">
        <v>80</v>
      </c>
      <c r="E259" s="156" t="s">
        <v>804</v>
      </c>
      <c r="F259" s="156"/>
      <c r="G259" s="157">
        <f>G260</f>
        <v>1125.6</v>
      </c>
    </row>
    <row r="260" spans="1:7" ht="44.25" customHeight="1">
      <c r="A260" s="163"/>
      <c r="B260" s="165" t="s">
        <v>582</v>
      </c>
      <c r="C260" s="156" t="s">
        <v>80</v>
      </c>
      <c r="D260" s="156" t="s">
        <v>80</v>
      </c>
      <c r="E260" s="156" t="s">
        <v>805</v>
      </c>
      <c r="F260" s="156"/>
      <c r="G260" s="157">
        <f>G261</f>
        <v>1125.6</v>
      </c>
    </row>
    <row r="261" spans="1:7" ht="25.5">
      <c r="A261" s="163"/>
      <c r="B261" s="165" t="s">
        <v>397</v>
      </c>
      <c r="C261" s="156" t="s">
        <v>80</v>
      </c>
      <c r="D261" s="156" t="s">
        <v>80</v>
      </c>
      <c r="E261" s="156" t="s">
        <v>805</v>
      </c>
      <c r="F261" s="156" t="s">
        <v>400</v>
      </c>
      <c r="G261" s="157">
        <v>1125.6</v>
      </c>
    </row>
    <row r="262" spans="1:7" ht="12.75">
      <c r="A262" s="150"/>
      <c r="B262" s="251" t="s">
        <v>67</v>
      </c>
      <c r="C262" s="152" t="s">
        <v>80</v>
      </c>
      <c r="D262" s="152" t="s">
        <v>83</v>
      </c>
      <c r="E262" s="152"/>
      <c r="F262" s="152"/>
      <c r="G262" s="153">
        <f>G263</f>
        <v>8624.4</v>
      </c>
    </row>
    <row r="263" spans="1:7" ht="25.5">
      <c r="A263" s="150"/>
      <c r="B263" s="165" t="s">
        <v>690</v>
      </c>
      <c r="C263" s="156" t="s">
        <v>80</v>
      </c>
      <c r="D263" s="156" t="s">
        <v>83</v>
      </c>
      <c r="E263" s="156" t="s">
        <v>491</v>
      </c>
      <c r="F263" s="156"/>
      <c r="G263" s="157">
        <f>G264</f>
        <v>8624.4</v>
      </c>
    </row>
    <row r="264" spans="1:7" ht="16.5" customHeight="1">
      <c r="A264" s="150"/>
      <c r="B264" s="165" t="s">
        <v>575</v>
      </c>
      <c r="C264" s="156" t="s">
        <v>80</v>
      </c>
      <c r="D264" s="156" t="s">
        <v>83</v>
      </c>
      <c r="E264" s="156" t="s">
        <v>495</v>
      </c>
      <c r="F264" s="156"/>
      <c r="G264" s="157">
        <f>G265+G267+G269+G272+G282</f>
        <v>8624.4</v>
      </c>
    </row>
    <row r="265" spans="1:7" ht="45" customHeight="1">
      <c r="A265" s="150"/>
      <c r="B265" s="158" t="s">
        <v>843</v>
      </c>
      <c r="C265" s="156" t="s">
        <v>80</v>
      </c>
      <c r="D265" s="156" t="s">
        <v>83</v>
      </c>
      <c r="E265" s="156" t="s">
        <v>845</v>
      </c>
      <c r="F265" s="152"/>
      <c r="G265" s="157">
        <f>G266</f>
        <v>7000</v>
      </c>
    </row>
    <row r="266" spans="1:7" ht="17.25" customHeight="1">
      <c r="A266" s="150"/>
      <c r="B266" s="158" t="s">
        <v>398</v>
      </c>
      <c r="C266" s="156" t="s">
        <v>80</v>
      </c>
      <c r="D266" s="156" t="s">
        <v>83</v>
      </c>
      <c r="E266" s="156" t="s">
        <v>845</v>
      </c>
      <c r="F266" s="156" t="s">
        <v>401</v>
      </c>
      <c r="G266" s="157">
        <v>7000</v>
      </c>
    </row>
    <row r="267" spans="1:7" ht="40.5" customHeight="1">
      <c r="A267" s="150"/>
      <c r="B267" s="158" t="s">
        <v>844</v>
      </c>
      <c r="C267" s="156" t="s">
        <v>80</v>
      </c>
      <c r="D267" s="156" t="s">
        <v>83</v>
      </c>
      <c r="E267" s="156" t="s">
        <v>846</v>
      </c>
      <c r="F267" s="152"/>
      <c r="G267" s="157">
        <f>G268</f>
        <v>35</v>
      </c>
    </row>
    <row r="268" spans="1:7" ht="17.25" customHeight="1">
      <c r="A268" s="150"/>
      <c r="B268" s="158" t="s">
        <v>398</v>
      </c>
      <c r="C268" s="156" t="s">
        <v>80</v>
      </c>
      <c r="D268" s="156" t="s">
        <v>83</v>
      </c>
      <c r="E268" s="156" t="s">
        <v>846</v>
      </c>
      <c r="F268" s="156" t="s">
        <v>401</v>
      </c>
      <c r="G268" s="157">
        <v>35</v>
      </c>
    </row>
    <row r="269" spans="1:7" ht="16.5" customHeight="1">
      <c r="A269" s="150"/>
      <c r="B269" s="165" t="s">
        <v>583</v>
      </c>
      <c r="C269" s="156" t="s">
        <v>80</v>
      </c>
      <c r="D269" s="156" t="s">
        <v>83</v>
      </c>
      <c r="E269" s="156" t="s">
        <v>709</v>
      </c>
      <c r="F269" s="156"/>
      <c r="G269" s="157">
        <f>G270</f>
        <v>42.76</v>
      </c>
    </row>
    <row r="270" spans="1:7" ht="43.5" customHeight="1">
      <c r="A270" s="150"/>
      <c r="B270" s="165" t="s">
        <v>584</v>
      </c>
      <c r="C270" s="156" t="s">
        <v>80</v>
      </c>
      <c r="D270" s="156" t="s">
        <v>83</v>
      </c>
      <c r="E270" s="156" t="s">
        <v>501</v>
      </c>
      <c r="F270" s="156"/>
      <c r="G270" s="157">
        <f>G271</f>
        <v>42.76</v>
      </c>
    </row>
    <row r="271" spans="1:7" ht="51">
      <c r="A271" s="150"/>
      <c r="B271" s="165" t="s">
        <v>396</v>
      </c>
      <c r="C271" s="156" t="s">
        <v>80</v>
      </c>
      <c r="D271" s="156" t="s">
        <v>83</v>
      </c>
      <c r="E271" s="156" t="s">
        <v>501</v>
      </c>
      <c r="F271" s="156" t="s">
        <v>399</v>
      </c>
      <c r="G271" s="157">
        <v>42.76</v>
      </c>
    </row>
    <row r="272" spans="1:7" ht="16.5" customHeight="1">
      <c r="A272" s="150"/>
      <c r="B272" s="165" t="s">
        <v>576</v>
      </c>
      <c r="C272" s="156" t="s">
        <v>80</v>
      </c>
      <c r="D272" s="156" t="s">
        <v>83</v>
      </c>
      <c r="E272" s="156" t="s">
        <v>709</v>
      </c>
      <c r="F272" s="156"/>
      <c r="G272" s="157">
        <f>G273+G276+G278+G280</f>
        <v>1034</v>
      </c>
    </row>
    <row r="273" spans="1:7" ht="43.5" customHeight="1">
      <c r="A273" s="150"/>
      <c r="B273" s="165" t="s">
        <v>582</v>
      </c>
      <c r="C273" s="156" t="s">
        <v>80</v>
      </c>
      <c r="D273" s="156" t="s">
        <v>83</v>
      </c>
      <c r="E273" s="156" t="s">
        <v>544</v>
      </c>
      <c r="F273" s="156"/>
      <c r="G273" s="157">
        <f>G274+G275</f>
        <v>529</v>
      </c>
    </row>
    <row r="274" spans="1:7" ht="25.5">
      <c r="A274" s="150"/>
      <c r="B274" s="165" t="s">
        <v>397</v>
      </c>
      <c r="C274" s="156" t="s">
        <v>80</v>
      </c>
      <c r="D274" s="156" t="s">
        <v>83</v>
      </c>
      <c r="E274" s="156" t="s">
        <v>544</v>
      </c>
      <c r="F274" s="156" t="s">
        <v>400</v>
      </c>
      <c r="G274" s="157">
        <v>468</v>
      </c>
    </row>
    <row r="275" spans="1:7" ht="25.5">
      <c r="A275" s="150"/>
      <c r="B275" s="165" t="s">
        <v>76</v>
      </c>
      <c r="C275" s="156" t="s">
        <v>80</v>
      </c>
      <c r="D275" s="156" t="s">
        <v>83</v>
      </c>
      <c r="E275" s="156" t="s">
        <v>544</v>
      </c>
      <c r="F275" s="156" t="s">
        <v>122</v>
      </c>
      <c r="G275" s="157">
        <v>61</v>
      </c>
    </row>
    <row r="276" spans="1:7" ht="30.75" customHeight="1">
      <c r="A276" s="150"/>
      <c r="B276" s="165" t="s">
        <v>810</v>
      </c>
      <c r="C276" s="156" t="s">
        <v>80</v>
      </c>
      <c r="D276" s="156" t="s">
        <v>83</v>
      </c>
      <c r="E276" s="156" t="s">
        <v>809</v>
      </c>
      <c r="F276" s="156"/>
      <c r="G276" s="157">
        <f>G277</f>
        <v>200</v>
      </c>
    </row>
    <row r="277" spans="1:7" ht="25.5">
      <c r="A277" s="150"/>
      <c r="B277" s="165" t="s">
        <v>397</v>
      </c>
      <c r="C277" s="156" t="s">
        <v>80</v>
      </c>
      <c r="D277" s="156" t="s">
        <v>83</v>
      </c>
      <c r="E277" s="156" t="s">
        <v>809</v>
      </c>
      <c r="F277" s="156" t="s">
        <v>400</v>
      </c>
      <c r="G277" s="157">
        <v>200</v>
      </c>
    </row>
    <row r="278" spans="1:7" ht="53.25" customHeight="1">
      <c r="A278" s="150"/>
      <c r="B278" s="165" t="s">
        <v>813</v>
      </c>
      <c r="C278" s="156" t="s">
        <v>80</v>
      </c>
      <c r="D278" s="156" t="s">
        <v>83</v>
      </c>
      <c r="E278" s="156" t="s">
        <v>812</v>
      </c>
      <c r="F278" s="156"/>
      <c r="G278" s="157">
        <f>G279</f>
        <v>70.38461</v>
      </c>
    </row>
    <row r="279" spans="1:7" ht="25.5">
      <c r="A279" s="150"/>
      <c r="B279" s="165" t="s">
        <v>397</v>
      </c>
      <c r="C279" s="156" t="s">
        <v>80</v>
      </c>
      <c r="D279" s="156" t="s">
        <v>83</v>
      </c>
      <c r="E279" s="156" t="s">
        <v>812</v>
      </c>
      <c r="F279" s="156" t="s">
        <v>400</v>
      </c>
      <c r="G279" s="157">
        <v>70.38461</v>
      </c>
    </row>
    <row r="280" spans="1:7" ht="45" customHeight="1">
      <c r="A280" s="150"/>
      <c r="B280" s="165" t="s">
        <v>814</v>
      </c>
      <c r="C280" s="156" t="s">
        <v>80</v>
      </c>
      <c r="D280" s="156" t="s">
        <v>83</v>
      </c>
      <c r="E280" s="156" t="s">
        <v>811</v>
      </c>
      <c r="F280" s="156"/>
      <c r="G280" s="157">
        <f>G281</f>
        <v>234.61539</v>
      </c>
    </row>
    <row r="281" spans="1:7" ht="25.5">
      <c r="A281" s="150"/>
      <c r="B281" s="165" t="s">
        <v>397</v>
      </c>
      <c r="C281" s="156" t="s">
        <v>80</v>
      </c>
      <c r="D281" s="156" t="s">
        <v>83</v>
      </c>
      <c r="E281" s="156" t="s">
        <v>811</v>
      </c>
      <c r="F281" s="156" t="s">
        <v>400</v>
      </c>
      <c r="G281" s="157">
        <v>234.61539</v>
      </c>
    </row>
    <row r="282" spans="1:7" ht="27" customHeight="1">
      <c r="A282" s="150"/>
      <c r="B282" s="165" t="s">
        <v>623</v>
      </c>
      <c r="C282" s="156" t="s">
        <v>80</v>
      </c>
      <c r="D282" s="156" t="s">
        <v>83</v>
      </c>
      <c r="E282" s="156" t="s">
        <v>502</v>
      </c>
      <c r="F282" s="156"/>
      <c r="G282" s="157">
        <f>G283</f>
        <v>512.64</v>
      </c>
    </row>
    <row r="283" spans="1:7" ht="27" customHeight="1">
      <c r="A283" s="150"/>
      <c r="B283" s="165" t="s">
        <v>718</v>
      </c>
      <c r="C283" s="156" t="s">
        <v>80</v>
      </c>
      <c r="D283" s="156" t="s">
        <v>83</v>
      </c>
      <c r="E283" s="156" t="s">
        <v>708</v>
      </c>
      <c r="F283" s="156"/>
      <c r="G283" s="157">
        <f>G284+G287</f>
        <v>512.64</v>
      </c>
    </row>
    <row r="284" spans="1:7" ht="43.5" customHeight="1">
      <c r="A284" s="150"/>
      <c r="B284" s="165" t="s">
        <v>582</v>
      </c>
      <c r="C284" s="156" t="s">
        <v>80</v>
      </c>
      <c r="D284" s="156" t="s">
        <v>83</v>
      </c>
      <c r="E284" s="156" t="s">
        <v>503</v>
      </c>
      <c r="F284" s="156"/>
      <c r="G284" s="157">
        <f>G285+G286</f>
        <v>442.64</v>
      </c>
    </row>
    <row r="285" spans="1:7" ht="51">
      <c r="A285" s="150"/>
      <c r="B285" s="165" t="s">
        <v>396</v>
      </c>
      <c r="C285" s="156" t="s">
        <v>80</v>
      </c>
      <c r="D285" s="156" t="s">
        <v>83</v>
      </c>
      <c r="E285" s="156" t="s">
        <v>503</v>
      </c>
      <c r="F285" s="156" t="s">
        <v>399</v>
      </c>
      <c r="G285" s="157">
        <v>432.64</v>
      </c>
    </row>
    <row r="286" spans="1:7" ht="25.5">
      <c r="A286" s="150"/>
      <c r="B286" s="165" t="s">
        <v>397</v>
      </c>
      <c r="C286" s="156" t="s">
        <v>80</v>
      </c>
      <c r="D286" s="156" t="s">
        <v>83</v>
      </c>
      <c r="E286" s="156" t="s">
        <v>503</v>
      </c>
      <c r="F286" s="156" t="s">
        <v>400</v>
      </c>
      <c r="G286" s="157">
        <v>10</v>
      </c>
    </row>
    <row r="287" spans="1:7" ht="43.5" customHeight="1">
      <c r="A287" s="150"/>
      <c r="B287" s="165" t="s">
        <v>582</v>
      </c>
      <c r="C287" s="156" t="s">
        <v>80</v>
      </c>
      <c r="D287" s="156" t="s">
        <v>83</v>
      </c>
      <c r="E287" s="156" t="s">
        <v>815</v>
      </c>
      <c r="F287" s="156"/>
      <c r="G287" s="157">
        <f>G288</f>
        <v>70</v>
      </c>
    </row>
    <row r="288" spans="1:7" ht="25.5">
      <c r="A288" s="150"/>
      <c r="B288" s="165" t="s">
        <v>76</v>
      </c>
      <c r="C288" s="156" t="s">
        <v>80</v>
      </c>
      <c r="D288" s="156" t="s">
        <v>83</v>
      </c>
      <c r="E288" s="156" t="s">
        <v>815</v>
      </c>
      <c r="F288" s="156" t="s">
        <v>122</v>
      </c>
      <c r="G288" s="157">
        <v>70</v>
      </c>
    </row>
    <row r="289" spans="1:7" ht="14.25">
      <c r="A289" s="150" t="s">
        <v>323</v>
      </c>
      <c r="B289" s="258" t="s">
        <v>403</v>
      </c>
      <c r="C289" s="152" t="s">
        <v>112</v>
      </c>
      <c r="D289" s="156"/>
      <c r="E289" s="156"/>
      <c r="F289" s="156"/>
      <c r="G289" s="153">
        <f>G290+G301</f>
        <v>12093.345</v>
      </c>
    </row>
    <row r="290" spans="1:7" ht="12.75">
      <c r="A290" s="150"/>
      <c r="B290" s="246" t="s">
        <v>69</v>
      </c>
      <c r="C290" s="152" t="s">
        <v>112</v>
      </c>
      <c r="D290" s="152" t="s">
        <v>333</v>
      </c>
      <c r="E290" s="152"/>
      <c r="F290" s="152"/>
      <c r="G290" s="153">
        <f>G291</f>
        <v>1635.84</v>
      </c>
    </row>
    <row r="291" spans="1:7" ht="25.5">
      <c r="A291" s="150"/>
      <c r="B291" s="166" t="s">
        <v>647</v>
      </c>
      <c r="C291" s="156" t="s">
        <v>112</v>
      </c>
      <c r="D291" s="156" t="s">
        <v>333</v>
      </c>
      <c r="E291" s="156" t="s">
        <v>545</v>
      </c>
      <c r="F291" s="156"/>
      <c r="G291" s="157">
        <f>G292</f>
        <v>1635.84</v>
      </c>
    </row>
    <row r="292" spans="1:7" ht="27.75" customHeight="1">
      <c r="A292" s="150"/>
      <c r="B292" s="166" t="s">
        <v>624</v>
      </c>
      <c r="C292" s="156" t="s">
        <v>112</v>
      </c>
      <c r="D292" s="156" t="s">
        <v>333</v>
      </c>
      <c r="E292" s="156" t="s">
        <v>546</v>
      </c>
      <c r="F292" s="156"/>
      <c r="G292" s="157">
        <f>G293</f>
        <v>1635.84</v>
      </c>
    </row>
    <row r="293" spans="1:7" ht="27.75" customHeight="1">
      <c r="A293" s="150"/>
      <c r="B293" s="166" t="s">
        <v>625</v>
      </c>
      <c r="C293" s="156" t="s">
        <v>112</v>
      </c>
      <c r="D293" s="156" t="s">
        <v>333</v>
      </c>
      <c r="E293" s="156" t="s">
        <v>626</v>
      </c>
      <c r="F293" s="156"/>
      <c r="G293" s="157">
        <f>G294+G296+G298</f>
        <v>1635.84</v>
      </c>
    </row>
    <row r="294" spans="1:7" ht="38.25">
      <c r="A294" s="150"/>
      <c r="B294" s="166" t="s">
        <v>582</v>
      </c>
      <c r="C294" s="156" t="s">
        <v>112</v>
      </c>
      <c r="D294" s="156" t="s">
        <v>333</v>
      </c>
      <c r="E294" s="156" t="s">
        <v>547</v>
      </c>
      <c r="F294" s="156"/>
      <c r="G294" s="157">
        <f>G295</f>
        <v>1167</v>
      </c>
    </row>
    <row r="295" spans="1:7" ht="25.5">
      <c r="A295" s="163"/>
      <c r="B295" s="166" t="s">
        <v>76</v>
      </c>
      <c r="C295" s="156" t="s">
        <v>112</v>
      </c>
      <c r="D295" s="156" t="s">
        <v>333</v>
      </c>
      <c r="E295" s="156" t="s">
        <v>547</v>
      </c>
      <c r="F295" s="156" t="s">
        <v>122</v>
      </c>
      <c r="G295" s="157">
        <v>1167</v>
      </c>
    </row>
    <row r="296" spans="1:7" ht="38.25">
      <c r="A296" s="150"/>
      <c r="B296" s="166" t="s">
        <v>582</v>
      </c>
      <c r="C296" s="156" t="s">
        <v>112</v>
      </c>
      <c r="D296" s="156" t="s">
        <v>333</v>
      </c>
      <c r="E296" s="156" t="s">
        <v>816</v>
      </c>
      <c r="F296" s="156"/>
      <c r="G296" s="157">
        <f>G297</f>
        <v>275.84</v>
      </c>
    </row>
    <row r="297" spans="1:7" ht="25.5">
      <c r="A297" s="163"/>
      <c r="B297" s="166" t="s">
        <v>76</v>
      </c>
      <c r="C297" s="156" t="s">
        <v>112</v>
      </c>
      <c r="D297" s="156" t="s">
        <v>333</v>
      </c>
      <c r="E297" s="156" t="s">
        <v>816</v>
      </c>
      <c r="F297" s="156" t="s">
        <v>122</v>
      </c>
      <c r="G297" s="157">
        <v>275.84</v>
      </c>
    </row>
    <row r="298" spans="1:7" ht="51">
      <c r="A298" s="150"/>
      <c r="B298" s="166" t="s">
        <v>838</v>
      </c>
      <c r="C298" s="156" t="s">
        <v>112</v>
      </c>
      <c r="D298" s="156" t="s">
        <v>333</v>
      </c>
      <c r="E298" s="156" t="s">
        <v>840</v>
      </c>
      <c r="F298" s="156"/>
      <c r="G298" s="157">
        <f>G299</f>
        <v>193</v>
      </c>
    </row>
    <row r="299" spans="1:7" ht="38.25">
      <c r="A299" s="150"/>
      <c r="B299" s="166" t="s">
        <v>582</v>
      </c>
      <c r="C299" s="156" t="s">
        <v>112</v>
      </c>
      <c r="D299" s="156" t="s">
        <v>333</v>
      </c>
      <c r="E299" s="156" t="s">
        <v>840</v>
      </c>
      <c r="F299" s="156"/>
      <c r="G299" s="157">
        <f>G300</f>
        <v>193</v>
      </c>
    </row>
    <row r="300" spans="1:7" ht="25.5">
      <c r="A300" s="163"/>
      <c r="B300" s="166" t="s">
        <v>76</v>
      </c>
      <c r="C300" s="156" t="s">
        <v>112</v>
      </c>
      <c r="D300" s="156" t="s">
        <v>333</v>
      </c>
      <c r="E300" s="156" t="s">
        <v>840</v>
      </c>
      <c r="F300" s="156" t="s">
        <v>122</v>
      </c>
      <c r="G300" s="157">
        <v>193</v>
      </c>
    </row>
    <row r="301" spans="1:7" ht="13.5">
      <c r="A301" s="150"/>
      <c r="B301" s="246" t="s">
        <v>266</v>
      </c>
      <c r="C301" s="152" t="s">
        <v>112</v>
      </c>
      <c r="D301" s="152" t="s">
        <v>336</v>
      </c>
      <c r="E301" s="170"/>
      <c r="F301" s="170"/>
      <c r="G301" s="153">
        <f>G302</f>
        <v>10457.505</v>
      </c>
    </row>
    <row r="302" spans="1:7" ht="25.5">
      <c r="A302" s="150"/>
      <c r="B302" s="166" t="s">
        <v>647</v>
      </c>
      <c r="C302" s="156" t="s">
        <v>112</v>
      </c>
      <c r="D302" s="156" t="s">
        <v>336</v>
      </c>
      <c r="E302" s="156" t="s">
        <v>545</v>
      </c>
      <c r="F302" s="161"/>
      <c r="G302" s="157">
        <f>G303</f>
        <v>10457.505</v>
      </c>
    </row>
    <row r="303" spans="1:7" ht="12.75">
      <c r="A303" s="150"/>
      <c r="B303" s="166" t="s">
        <v>627</v>
      </c>
      <c r="C303" s="156" t="s">
        <v>112</v>
      </c>
      <c r="D303" s="156" t="s">
        <v>336</v>
      </c>
      <c r="E303" s="156" t="s">
        <v>644</v>
      </c>
      <c r="F303" s="156"/>
      <c r="G303" s="157">
        <f>G304</f>
        <v>10457.505</v>
      </c>
    </row>
    <row r="304" spans="1:7" ht="42.75" customHeight="1">
      <c r="A304" s="150"/>
      <c r="B304" s="166" t="s">
        <v>628</v>
      </c>
      <c r="C304" s="156" t="s">
        <v>112</v>
      </c>
      <c r="D304" s="156" t="s">
        <v>336</v>
      </c>
      <c r="E304" s="156" t="s">
        <v>629</v>
      </c>
      <c r="F304" s="156"/>
      <c r="G304" s="157">
        <f>G305</f>
        <v>10457.505</v>
      </c>
    </row>
    <row r="305" spans="1:7" ht="55.5" customHeight="1">
      <c r="A305" s="150"/>
      <c r="B305" s="166" t="s">
        <v>573</v>
      </c>
      <c r="C305" s="156" t="s">
        <v>112</v>
      </c>
      <c r="D305" s="156" t="s">
        <v>336</v>
      </c>
      <c r="E305" s="156" t="s">
        <v>548</v>
      </c>
      <c r="F305" s="156"/>
      <c r="G305" s="157">
        <f>G306</f>
        <v>10457.505</v>
      </c>
    </row>
    <row r="306" spans="1:7" ht="25.5">
      <c r="A306" s="150"/>
      <c r="B306" s="166" t="s">
        <v>76</v>
      </c>
      <c r="C306" s="156" t="s">
        <v>112</v>
      </c>
      <c r="D306" s="156" t="s">
        <v>336</v>
      </c>
      <c r="E306" s="156" t="s">
        <v>548</v>
      </c>
      <c r="F306" s="156" t="s">
        <v>122</v>
      </c>
      <c r="G306" s="157">
        <v>10457.505</v>
      </c>
    </row>
    <row r="307" spans="1:7" ht="18.75" customHeight="1">
      <c r="A307" s="150" t="s">
        <v>327</v>
      </c>
      <c r="B307" s="265" t="s">
        <v>54</v>
      </c>
      <c r="C307" s="152" t="s">
        <v>331</v>
      </c>
      <c r="D307" s="156"/>
      <c r="E307" s="156"/>
      <c r="F307" s="156"/>
      <c r="G307" s="153">
        <f>G308+G313+G323+G338</f>
        <v>38028.28518</v>
      </c>
    </row>
    <row r="308" spans="1:7" ht="15" customHeight="1">
      <c r="A308" s="150"/>
      <c r="B308" s="247" t="s">
        <v>72</v>
      </c>
      <c r="C308" s="152" t="s">
        <v>331</v>
      </c>
      <c r="D308" s="152" t="s">
        <v>333</v>
      </c>
      <c r="E308" s="152"/>
      <c r="F308" s="152"/>
      <c r="G308" s="153">
        <f>G309</f>
        <v>1985</v>
      </c>
    </row>
    <row r="309" spans="1:7" ht="25.5">
      <c r="A309" s="150"/>
      <c r="B309" s="248" t="s">
        <v>648</v>
      </c>
      <c r="C309" s="156" t="s">
        <v>331</v>
      </c>
      <c r="D309" s="156" t="s">
        <v>333</v>
      </c>
      <c r="E309" s="156" t="s">
        <v>504</v>
      </c>
      <c r="F309" s="156"/>
      <c r="G309" s="157">
        <f>G310</f>
        <v>1985</v>
      </c>
    </row>
    <row r="310" spans="1:7" ht="18.75" customHeight="1">
      <c r="A310" s="150"/>
      <c r="B310" s="248" t="s">
        <v>631</v>
      </c>
      <c r="C310" s="156" t="s">
        <v>331</v>
      </c>
      <c r="D310" s="156" t="s">
        <v>333</v>
      </c>
      <c r="E310" s="156" t="s">
        <v>549</v>
      </c>
      <c r="F310" s="156"/>
      <c r="G310" s="157">
        <f>G311</f>
        <v>1985</v>
      </c>
    </row>
    <row r="311" spans="1:7" ht="27" customHeight="1">
      <c r="A311" s="150"/>
      <c r="B311" s="191" t="s">
        <v>550</v>
      </c>
      <c r="C311" s="156" t="s">
        <v>331</v>
      </c>
      <c r="D311" s="156" t="s">
        <v>333</v>
      </c>
      <c r="E311" s="156" t="s">
        <v>719</v>
      </c>
      <c r="F311" s="156"/>
      <c r="G311" s="157">
        <f>G312</f>
        <v>1985</v>
      </c>
    </row>
    <row r="312" spans="1:7" ht="12.75">
      <c r="A312" s="150"/>
      <c r="B312" s="166" t="s">
        <v>123</v>
      </c>
      <c r="C312" s="156" t="s">
        <v>331</v>
      </c>
      <c r="D312" s="156" t="s">
        <v>333</v>
      </c>
      <c r="E312" s="156" t="s">
        <v>719</v>
      </c>
      <c r="F312" s="156" t="s">
        <v>124</v>
      </c>
      <c r="G312" s="157">
        <v>1985</v>
      </c>
    </row>
    <row r="313" spans="1:7" ht="12.75">
      <c r="A313" s="150"/>
      <c r="B313" s="247" t="s">
        <v>382</v>
      </c>
      <c r="C313" s="152" t="s">
        <v>331</v>
      </c>
      <c r="D313" s="152" t="s">
        <v>335</v>
      </c>
      <c r="E313" s="152"/>
      <c r="F313" s="152"/>
      <c r="G313" s="153">
        <f>G314+G319</f>
        <v>10618.28518</v>
      </c>
    </row>
    <row r="314" spans="1:7" ht="25.5">
      <c r="A314" s="150"/>
      <c r="B314" s="248" t="s">
        <v>648</v>
      </c>
      <c r="C314" s="156" t="s">
        <v>331</v>
      </c>
      <c r="D314" s="156" t="s">
        <v>335</v>
      </c>
      <c r="E314" s="156" t="s">
        <v>504</v>
      </c>
      <c r="F314" s="156"/>
      <c r="G314" s="157">
        <f>G315</f>
        <v>10474</v>
      </c>
    </row>
    <row r="315" spans="1:7" ht="18" customHeight="1">
      <c r="A315" s="150"/>
      <c r="B315" s="248" t="s">
        <v>636</v>
      </c>
      <c r="C315" s="156" t="s">
        <v>331</v>
      </c>
      <c r="D315" s="156" t="s">
        <v>335</v>
      </c>
      <c r="E315" s="156" t="s">
        <v>549</v>
      </c>
      <c r="F315" s="156"/>
      <c r="G315" s="157">
        <f>G316</f>
        <v>10474</v>
      </c>
    </row>
    <row r="316" spans="1:7" ht="40.5" customHeight="1">
      <c r="A316" s="163"/>
      <c r="B316" s="166" t="s">
        <v>632</v>
      </c>
      <c r="C316" s="156" t="s">
        <v>331</v>
      </c>
      <c r="D316" s="156" t="s">
        <v>335</v>
      </c>
      <c r="E316" s="156" t="s">
        <v>552</v>
      </c>
      <c r="F316" s="156"/>
      <c r="G316" s="157">
        <f>G317+G318</f>
        <v>10474</v>
      </c>
    </row>
    <row r="317" spans="1:7" ht="25.5">
      <c r="A317" s="150"/>
      <c r="B317" s="165" t="s">
        <v>397</v>
      </c>
      <c r="C317" s="156" t="s">
        <v>331</v>
      </c>
      <c r="D317" s="156" t="s">
        <v>335</v>
      </c>
      <c r="E317" s="156" t="s">
        <v>552</v>
      </c>
      <c r="F317" s="156" t="s">
        <v>400</v>
      </c>
      <c r="G317" s="157">
        <v>716</v>
      </c>
    </row>
    <row r="318" spans="1:7" ht="13.5">
      <c r="A318" s="163"/>
      <c r="B318" s="166" t="s">
        <v>123</v>
      </c>
      <c r="C318" s="156" t="s">
        <v>331</v>
      </c>
      <c r="D318" s="156" t="s">
        <v>335</v>
      </c>
      <c r="E318" s="156" t="s">
        <v>552</v>
      </c>
      <c r="F318" s="156" t="s">
        <v>124</v>
      </c>
      <c r="G318" s="157">
        <v>9758</v>
      </c>
    </row>
    <row r="319" spans="1:7" ht="31.5" customHeight="1">
      <c r="A319" s="163"/>
      <c r="B319" s="177" t="s">
        <v>720</v>
      </c>
      <c r="C319" s="156" t="s">
        <v>331</v>
      </c>
      <c r="D319" s="156" t="s">
        <v>335</v>
      </c>
      <c r="E319" s="156" t="s">
        <v>641</v>
      </c>
      <c r="F319" s="156"/>
      <c r="G319" s="157">
        <f>G320</f>
        <v>144.28518</v>
      </c>
    </row>
    <row r="320" spans="1:7" ht="28.5" customHeight="1">
      <c r="A320" s="163"/>
      <c r="B320" s="177" t="s">
        <v>721</v>
      </c>
      <c r="C320" s="156" t="s">
        <v>331</v>
      </c>
      <c r="D320" s="156" t="s">
        <v>335</v>
      </c>
      <c r="E320" s="156" t="s">
        <v>682</v>
      </c>
      <c r="F320" s="156"/>
      <c r="G320" s="157">
        <f>G321</f>
        <v>144.28518</v>
      </c>
    </row>
    <row r="321" spans="1:7" ht="40.5" customHeight="1">
      <c r="A321" s="163"/>
      <c r="B321" s="177" t="s">
        <v>584</v>
      </c>
      <c r="C321" s="156" t="s">
        <v>331</v>
      </c>
      <c r="D321" s="156" t="s">
        <v>335</v>
      </c>
      <c r="E321" s="156" t="s">
        <v>567</v>
      </c>
      <c r="F321" s="156"/>
      <c r="G321" s="157">
        <f>G322</f>
        <v>144.28518</v>
      </c>
    </row>
    <row r="322" spans="1:7" ht="15.75" customHeight="1">
      <c r="A322" s="163"/>
      <c r="B322" s="165" t="s">
        <v>123</v>
      </c>
      <c r="C322" s="156" t="s">
        <v>331</v>
      </c>
      <c r="D322" s="156" t="s">
        <v>335</v>
      </c>
      <c r="E322" s="156" t="s">
        <v>567</v>
      </c>
      <c r="F322" s="156" t="s">
        <v>124</v>
      </c>
      <c r="G322" s="157">
        <v>144.28518</v>
      </c>
    </row>
    <row r="323" spans="1:7" ht="13.5">
      <c r="A323" s="163"/>
      <c r="B323" s="246" t="s">
        <v>100</v>
      </c>
      <c r="C323" s="152" t="s">
        <v>331</v>
      </c>
      <c r="D323" s="152" t="s">
        <v>336</v>
      </c>
      <c r="E323" s="152"/>
      <c r="F323" s="152"/>
      <c r="G323" s="153">
        <f>G324</f>
        <v>24108</v>
      </c>
    </row>
    <row r="324" spans="1:7" ht="25.5">
      <c r="A324" s="163"/>
      <c r="B324" s="248" t="s">
        <v>648</v>
      </c>
      <c r="C324" s="156" t="s">
        <v>331</v>
      </c>
      <c r="D324" s="156" t="s">
        <v>336</v>
      </c>
      <c r="E324" s="156" t="s">
        <v>504</v>
      </c>
      <c r="F324" s="152"/>
      <c r="G324" s="157">
        <f>G325+G335</f>
        <v>24108</v>
      </c>
    </row>
    <row r="325" spans="1:7" ht="18" customHeight="1">
      <c r="A325" s="163"/>
      <c r="B325" s="266" t="s">
        <v>587</v>
      </c>
      <c r="C325" s="156" t="s">
        <v>331</v>
      </c>
      <c r="D325" s="156" t="s">
        <v>336</v>
      </c>
      <c r="E325" s="156" t="s">
        <v>505</v>
      </c>
      <c r="F325" s="152"/>
      <c r="G325" s="157">
        <f>G326+G329+G332</f>
        <v>20084.8</v>
      </c>
    </row>
    <row r="326" spans="1:7" ht="67.5" customHeight="1">
      <c r="A326" s="169"/>
      <c r="B326" s="191" t="s">
        <v>634</v>
      </c>
      <c r="C326" s="156" t="s">
        <v>331</v>
      </c>
      <c r="D326" s="156" t="s">
        <v>336</v>
      </c>
      <c r="E326" s="156" t="s">
        <v>506</v>
      </c>
      <c r="F326" s="156"/>
      <c r="G326" s="157">
        <f>G327+G328</f>
        <v>5275</v>
      </c>
    </row>
    <row r="327" spans="1:7" ht="25.5">
      <c r="A327" s="150"/>
      <c r="B327" s="165" t="s">
        <v>397</v>
      </c>
      <c r="C327" s="156" t="s">
        <v>331</v>
      </c>
      <c r="D327" s="156" t="s">
        <v>336</v>
      </c>
      <c r="E327" s="156" t="s">
        <v>506</v>
      </c>
      <c r="F327" s="156" t="s">
        <v>400</v>
      </c>
      <c r="G327" s="157">
        <v>103</v>
      </c>
    </row>
    <row r="328" spans="1:7" ht="12.75">
      <c r="A328" s="169"/>
      <c r="B328" s="166" t="s">
        <v>123</v>
      </c>
      <c r="C328" s="156" t="s">
        <v>331</v>
      </c>
      <c r="D328" s="156" t="s">
        <v>336</v>
      </c>
      <c r="E328" s="156" t="s">
        <v>506</v>
      </c>
      <c r="F328" s="156" t="s">
        <v>124</v>
      </c>
      <c r="G328" s="157">
        <v>5172</v>
      </c>
    </row>
    <row r="329" spans="1:7" ht="192.75" customHeight="1">
      <c r="A329" s="163"/>
      <c r="B329" s="171" t="s">
        <v>633</v>
      </c>
      <c r="C329" s="156" t="s">
        <v>331</v>
      </c>
      <c r="D329" s="156" t="s">
        <v>336</v>
      </c>
      <c r="E329" s="156" t="s">
        <v>764</v>
      </c>
      <c r="F329" s="156"/>
      <c r="G329" s="157">
        <f>G330+G331</f>
        <v>14674</v>
      </c>
    </row>
    <row r="330" spans="1:7" ht="25.5">
      <c r="A330" s="150"/>
      <c r="B330" s="165" t="s">
        <v>397</v>
      </c>
      <c r="C330" s="156" t="s">
        <v>331</v>
      </c>
      <c r="D330" s="156" t="s">
        <v>336</v>
      </c>
      <c r="E330" s="156" t="s">
        <v>764</v>
      </c>
      <c r="F330" s="156" t="s">
        <v>400</v>
      </c>
      <c r="G330" s="157">
        <v>7400</v>
      </c>
    </row>
    <row r="331" spans="1:7" ht="12.75">
      <c r="A331" s="150"/>
      <c r="B331" s="166" t="s">
        <v>123</v>
      </c>
      <c r="C331" s="156" t="s">
        <v>331</v>
      </c>
      <c r="D331" s="156" t="s">
        <v>336</v>
      </c>
      <c r="E331" s="156" t="s">
        <v>764</v>
      </c>
      <c r="F331" s="156" t="s">
        <v>124</v>
      </c>
      <c r="G331" s="157">
        <v>7274</v>
      </c>
    </row>
    <row r="332" spans="1:7" ht="30.75" customHeight="1">
      <c r="A332" s="150"/>
      <c r="B332" s="267" t="s">
        <v>635</v>
      </c>
      <c r="C332" s="156" t="s">
        <v>331</v>
      </c>
      <c r="D332" s="156" t="s">
        <v>336</v>
      </c>
      <c r="E332" s="156" t="s">
        <v>554</v>
      </c>
      <c r="F332" s="152"/>
      <c r="G332" s="157">
        <f>G333</f>
        <v>135.8</v>
      </c>
    </row>
    <row r="333" spans="1:7" ht="15.75" customHeight="1">
      <c r="A333" s="163"/>
      <c r="B333" s="268" t="s">
        <v>268</v>
      </c>
      <c r="C333" s="161" t="s">
        <v>331</v>
      </c>
      <c r="D333" s="161" t="s">
        <v>336</v>
      </c>
      <c r="E333" s="161" t="s">
        <v>722</v>
      </c>
      <c r="F333" s="152"/>
      <c r="G333" s="157">
        <f>G334</f>
        <v>135.8</v>
      </c>
    </row>
    <row r="334" spans="1:7" ht="13.5">
      <c r="A334" s="163"/>
      <c r="B334" s="166" t="s">
        <v>123</v>
      </c>
      <c r="C334" s="156" t="s">
        <v>331</v>
      </c>
      <c r="D334" s="156" t="s">
        <v>336</v>
      </c>
      <c r="E334" s="156" t="s">
        <v>554</v>
      </c>
      <c r="F334" s="156" t="s">
        <v>124</v>
      </c>
      <c r="G334" s="157">
        <v>135.8</v>
      </c>
    </row>
    <row r="335" spans="1:7" ht="18" customHeight="1">
      <c r="A335" s="163"/>
      <c r="B335" s="248" t="s">
        <v>642</v>
      </c>
      <c r="C335" s="156" t="s">
        <v>331</v>
      </c>
      <c r="D335" s="156" t="s">
        <v>336</v>
      </c>
      <c r="E335" s="156" t="s">
        <v>568</v>
      </c>
      <c r="F335" s="152"/>
      <c r="G335" s="157">
        <f>G336</f>
        <v>4023.2</v>
      </c>
    </row>
    <row r="336" spans="1:7" ht="49.5" customHeight="1">
      <c r="A336" s="163"/>
      <c r="B336" s="171" t="s">
        <v>769</v>
      </c>
      <c r="C336" s="156" t="s">
        <v>331</v>
      </c>
      <c r="D336" s="156" t="s">
        <v>336</v>
      </c>
      <c r="E336" s="156" t="s">
        <v>569</v>
      </c>
      <c r="F336" s="152"/>
      <c r="G336" s="157">
        <f>G337</f>
        <v>4023.2</v>
      </c>
    </row>
    <row r="337" spans="1:7" ht="25.5">
      <c r="A337" s="163"/>
      <c r="B337" s="166" t="s">
        <v>538</v>
      </c>
      <c r="C337" s="156" t="s">
        <v>331</v>
      </c>
      <c r="D337" s="156" t="s">
        <v>336</v>
      </c>
      <c r="E337" s="156" t="s">
        <v>569</v>
      </c>
      <c r="F337" s="156" t="s">
        <v>261</v>
      </c>
      <c r="G337" s="157">
        <v>4023.2</v>
      </c>
    </row>
    <row r="338" spans="1:7" ht="12.75">
      <c r="A338" s="150"/>
      <c r="B338" s="247" t="s">
        <v>102</v>
      </c>
      <c r="C338" s="152" t="s">
        <v>331</v>
      </c>
      <c r="D338" s="152" t="s">
        <v>79</v>
      </c>
      <c r="E338" s="152"/>
      <c r="F338" s="152"/>
      <c r="G338" s="153">
        <f>G339</f>
        <v>1317</v>
      </c>
    </row>
    <row r="339" spans="1:7" ht="25.5">
      <c r="A339" s="169"/>
      <c r="B339" s="166" t="s">
        <v>693</v>
      </c>
      <c r="C339" s="156" t="s">
        <v>331</v>
      </c>
      <c r="D339" s="156" t="s">
        <v>79</v>
      </c>
      <c r="E339" s="156" t="s">
        <v>504</v>
      </c>
      <c r="F339" s="156"/>
      <c r="G339" s="157">
        <f>G340</f>
        <v>1317</v>
      </c>
    </row>
    <row r="340" spans="1:7" ht="17.25" customHeight="1">
      <c r="A340" s="169"/>
      <c r="B340" s="165" t="s">
        <v>588</v>
      </c>
      <c r="C340" s="156" t="s">
        <v>331</v>
      </c>
      <c r="D340" s="156" t="s">
        <v>79</v>
      </c>
      <c r="E340" s="156" t="s">
        <v>549</v>
      </c>
      <c r="F340" s="156"/>
      <c r="G340" s="157">
        <f>G341+G343+G345+G347+G349</f>
        <v>1317</v>
      </c>
    </row>
    <row r="341" spans="1:7" ht="29.25" customHeight="1">
      <c r="A341" s="150"/>
      <c r="B341" s="165" t="s">
        <v>555</v>
      </c>
      <c r="C341" s="156" t="s">
        <v>331</v>
      </c>
      <c r="D341" s="156" t="s">
        <v>79</v>
      </c>
      <c r="E341" s="156" t="s">
        <v>507</v>
      </c>
      <c r="F341" s="156"/>
      <c r="G341" s="157">
        <f>G342</f>
        <v>447</v>
      </c>
    </row>
    <row r="342" spans="1:7" ht="12.75">
      <c r="A342" s="150"/>
      <c r="B342" s="165" t="s">
        <v>123</v>
      </c>
      <c r="C342" s="156" t="s">
        <v>331</v>
      </c>
      <c r="D342" s="156" t="s">
        <v>79</v>
      </c>
      <c r="E342" s="156" t="s">
        <v>507</v>
      </c>
      <c r="F342" s="156" t="s">
        <v>124</v>
      </c>
      <c r="G342" s="157">
        <v>447</v>
      </c>
    </row>
    <row r="343" spans="1:7" ht="28.5" customHeight="1">
      <c r="A343" s="150"/>
      <c r="B343" s="165" t="s">
        <v>556</v>
      </c>
      <c r="C343" s="156" t="s">
        <v>331</v>
      </c>
      <c r="D343" s="156" t="s">
        <v>79</v>
      </c>
      <c r="E343" s="156" t="s">
        <v>557</v>
      </c>
      <c r="F343" s="156"/>
      <c r="G343" s="157">
        <f>G344</f>
        <v>500</v>
      </c>
    </row>
    <row r="344" spans="1:7" ht="12.75">
      <c r="A344" s="150"/>
      <c r="B344" s="165" t="s">
        <v>123</v>
      </c>
      <c r="C344" s="156" t="s">
        <v>331</v>
      </c>
      <c r="D344" s="156" t="s">
        <v>79</v>
      </c>
      <c r="E344" s="156" t="s">
        <v>557</v>
      </c>
      <c r="F344" s="156" t="s">
        <v>124</v>
      </c>
      <c r="G344" s="157">
        <v>500</v>
      </c>
    </row>
    <row r="345" spans="1:7" ht="63" customHeight="1">
      <c r="A345" s="150"/>
      <c r="B345" s="165" t="s">
        <v>558</v>
      </c>
      <c r="C345" s="156" t="s">
        <v>331</v>
      </c>
      <c r="D345" s="156" t="s">
        <v>79</v>
      </c>
      <c r="E345" s="156" t="s">
        <v>559</v>
      </c>
      <c r="F345" s="156"/>
      <c r="G345" s="157">
        <f>G346</f>
        <v>240</v>
      </c>
    </row>
    <row r="346" spans="1:7" ht="12.75">
      <c r="A346" s="150"/>
      <c r="B346" s="165" t="s">
        <v>123</v>
      </c>
      <c r="C346" s="156" t="s">
        <v>331</v>
      </c>
      <c r="D346" s="156" t="s">
        <v>79</v>
      </c>
      <c r="E346" s="156" t="s">
        <v>559</v>
      </c>
      <c r="F346" s="156" t="s">
        <v>124</v>
      </c>
      <c r="G346" s="157">
        <v>240</v>
      </c>
    </row>
    <row r="347" spans="1:7" ht="38.25">
      <c r="A347" s="163"/>
      <c r="B347" s="165" t="s">
        <v>710</v>
      </c>
      <c r="C347" s="156" t="s">
        <v>331</v>
      </c>
      <c r="D347" s="156" t="s">
        <v>79</v>
      </c>
      <c r="E347" s="156" t="s">
        <v>560</v>
      </c>
      <c r="F347" s="156"/>
      <c r="G347" s="157">
        <f>G348</f>
        <v>100</v>
      </c>
    </row>
    <row r="348" spans="1:7" ht="13.5">
      <c r="A348" s="163"/>
      <c r="B348" s="165" t="s">
        <v>123</v>
      </c>
      <c r="C348" s="156" t="s">
        <v>331</v>
      </c>
      <c r="D348" s="156" t="s">
        <v>79</v>
      </c>
      <c r="E348" s="156" t="s">
        <v>560</v>
      </c>
      <c r="F348" s="156" t="s">
        <v>124</v>
      </c>
      <c r="G348" s="157">
        <v>100</v>
      </c>
    </row>
    <row r="349" spans="1:7" ht="39.75" customHeight="1">
      <c r="A349" s="150"/>
      <c r="B349" s="165" t="s">
        <v>706</v>
      </c>
      <c r="C349" s="156" t="s">
        <v>331</v>
      </c>
      <c r="D349" s="156" t="s">
        <v>79</v>
      </c>
      <c r="E349" s="156" t="s">
        <v>765</v>
      </c>
      <c r="F349" s="156"/>
      <c r="G349" s="157">
        <f>G350</f>
        <v>30</v>
      </c>
    </row>
    <row r="350" spans="1:7" ht="13.5">
      <c r="A350" s="163"/>
      <c r="B350" s="165" t="s">
        <v>123</v>
      </c>
      <c r="C350" s="156" t="s">
        <v>331</v>
      </c>
      <c r="D350" s="156" t="s">
        <v>79</v>
      </c>
      <c r="E350" s="156" t="s">
        <v>765</v>
      </c>
      <c r="F350" s="156" t="s">
        <v>124</v>
      </c>
      <c r="G350" s="157">
        <v>30</v>
      </c>
    </row>
    <row r="351" spans="1:7" ht="14.25">
      <c r="A351" s="150" t="s">
        <v>330</v>
      </c>
      <c r="B351" s="258" t="s">
        <v>71</v>
      </c>
      <c r="C351" s="152" t="s">
        <v>309</v>
      </c>
      <c r="D351" s="156"/>
      <c r="E351" s="156"/>
      <c r="F351" s="156"/>
      <c r="G351" s="153">
        <f>G352+G358</f>
        <v>1230</v>
      </c>
    </row>
    <row r="352" spans="1:7" ht="13.5">
      <c r="A352" s="163"/>
      <c r="B352" s="246" t="s">
        <v>288</v>
      </c>
      <c r="C352" s="152" t="s">
        <v>309</v>
      </c>
      <c r="D352" s="152" t="s">
        <v>333</v>
      </c>
      <c r="E352" s="152"/>
      <c r="F352" s="152"/>
      <c r="G352" s="153">
        <f>G353</f>
        <v>900</v>
      </c>
    </row>
    <row r="353" spans="1:7" ht="25.5">
      <c r="A353" s="150"/>
      <c r="B353" s="166" t="s">
        <v>659</v>
      </c>
      <c r="C353" s="156" t="s">
        <v>309</v>
      </c>
      <c r="D353" s="156" t="s">
        <v>333</v>
      </c>
      <c r="E353" s="156" t="s">
        <v>637</v>
      </c>
      <c r="F353" s="156"/>
      <c r="G353" s="157">
        <f>G354</f>
        <v>900</v>
      </c>
    </row>
    <row r="354" spans="1:7" ht="25.5">
      <c r="A354" s="150"/>
      <c r="B354" s="166" t="s">
        <v>723</v>
      </c>
      <c r="C354" s="156" t="s">
        <v>309</v>
      </c>
      <c r="D354" s="156" t="s">
        <v>333</v>
      </c>
      <c r="E354" s="156" t="s">
        <v>680</v>
      </c>
      <c r="F354" s="156"/>
      <c r="G354" s="157">
        <f>G355</f>
        <v>900</v>
      </c>
    </row>
    <row r="355" spans="1:7" ht="42.75" customHeight="1">
      <c r="A355" s="150"/>
      <c r="B355" s="166" t="s">
        <v>582</v>
      </c>
      <c r="C355" s="156" t="s">
        <v>309</v>
      </c>
      <c r="D355" s="156" t="s">
        <v>333</v>
      </c>
      <c r="E355" s="156" t="s">
        <v>561</v>
      </c>
      <c r="F355" s="156"/>
      <c r="G355" s="157">
        <f>G356+G357</f>
        <v>900</v>
      </c>
    </row>
    <row r="356" spans="1:7" ht="26.25" customHeight="1">
      <c r="A356" s="163"/>
      <c r="B356" s="165" t="s">
        <v>397</v>
      </c>
      <c r="C356" s="156" t="s">
        <v>309</v>
      </c>
      <c r="D356" s="156" t="s">
        <v>333</v>
      </c>
      <c r="E356" s="156" t="s">
        <v>561</v>
      </c>
      <c r="F356" s="156" t="s">
        <v>400</v>
      </c>
      <c r="G356" s="157">
        <v>400</v>
      </c>
    </row>
    <row r="357" spans="1:7" ht="25.5">
      <c r="A357" s="150"/>
      <c r="B357" s="166" t="s">
        <v>76</v>
      </c>
      <c r="C357" s="156" t="s">
        <v>309</v>
      </c>
      <c r="D357" s="156" t="s">
        <v>333</v>
      </c>
      <c r="E357" s="156" t="s">
        <v>561</v>
      </c>
      <c r="F357" s="156" t="s">
        <v>122</v>
      </c>
      <c r="G357" s="157">
        <v>500</v>
      </c>
    </row>
    <row r="358" spans="1:7" ht="13.5">
      <c r="A358" s="163"/>
      <c r="B358" s="246" t="s">
        <v>819</v>
      </c>
      <c r="C358" s="152" t="s">
        <v>309</v>
      </c>
      <c r="D358" s="152" t="s">
        <v>334</v>
      </c>
      <c r="E358" s="152"/>
      <c r="F358" s="152"/>
      <c r="G358" s="153">
        <f>G359</f>
        <v>330</v>
      </c>
    </row>
    <row r="359" spans="1:7" ht="38.25">
      <c r="A359" s="150"/>
      <c r="B359" s="155" t="s">
        <v>824</v>
      </c>
      <c r="C359" s="156" t="s">
        <v>309</v>
      </c>
      <c r="D359" s="156" t="s">
        <v>334</v>
      </c>
      <c r="E359" s="156" t="s">
        <v>637</v>
      </c>
      <c r="F359" s="156"/>
      <c r="G359" s="157">
        <f>G360</f>
        <v>330</v>
      </c>
    </row>
    <row r="360" spans="1:7" ht="25.5">
      <c r="A360" s="150"/>
      <c r="B360" s="155" t="s">
        <v>822</v>
      </c>
      <c r="C360" s="156" t="s">
        <v>309</v>
      </c>
      <c r="D360" s="156" t="s">
        <v>334</v>
      </c>
      <c r="E360" s="156" t="s">
        <v>821</v>
      </c>
      <c r="F360" s="156"/>
      <c r="G360" s="157">
        <f>G361</f>
        <v>330</v>
      </c>
    </row>
    <row r="361" spans="1:7" ht="42.75" customHeight="1">
      <c r="A361" s="150"/>
      <c r="B361" s="155" t="s">
        <v>638</v>
      </c>
      <c r="C361" s="156" t="s">
        <v>309</v>
      </c>
      <c r="D361" s="156" t="s">
        <v>334</v>
      </c>
      <c r="E361" s="156" t="s">
        <v>820</v>
      </c>
      <c r="F361" s="156"/>
      <c r="G361" s="157">
        <f>G362</f>
        <v>330</v>
      </c>
    </row>
    <row r="362" spans="1:7" ht="26.25" customHeight="1">
      <c r="A362" s="163"/>
      <c r="B362" s="155" t="s">
        <v>76</v>
      </c>
      <c r="C362" s="156" t="s">
        <v>309</v>
      </c>
      <c r="D362" s="156" t="s">
        <v>334</v>
      </c>
      <c r="E362" s="156" t="s">
        <v>820</v>
      </c>
      <c r="F362" s="156" t="s">
        <v>400</v>
      </c>
      <c r="G362" s="157">
        <v>330</v>
      </c>
    </row>
    <row r="363" spans="1:7" ht="12.75">
      <c r="A363" s="150"/>
      <c r="B363" s="269" t="s">
        <v>259</v>
      </c>
      <c r="C363" s="182"/>
      <c r="D363" s="182"/>
      <c r="E363" s="182"/>
      <c r="F363" s="182"/>
      <c r="G363" s="153">
        <f>G16+G112+G119+G145+G167+G217+G289+G307+G351</f>
        <v>556534.35601</v>
      </c>
    </row>
  </sheetData>
  <sheetProtection/>
  <mergeCells count="19">
    <mergeCell ref="G13:G14"/>
    <mergeCell ref="B9:G9"/>
    <mergeCell ref="B11:G11"/>
    <mergeCell ref="B12:F12"/>
    <mergeCell ref="A13:A14"/>
    <mergeCell ref="B13:B14"/>
    <mergeCell ref="C13:C14"/>
    <mergeCell ref="D13:D14"/>
    <mergeCell ref="E13:E14"/>
    <mergeCell ref="F13:F14"/>
    <mergeCell ref="B7:G7"/>
    <mergeCell ref="B8:G8"/>
    <mergeCell ref="B10:D10"/>
    <mergeCell ref="E10:G10"/>
    <mergeCell ref="D5:G5"/>
    <mergeCell ref="A1:G1"/>
    <mergeCell ref="A2:G2"/>
    <mergeCell ref="A3:G3"/>
    <mergeCell ref="A4:G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2"/>
  <sheetViews>
    <sheetView view="pageBreakPreview" zoomScaleSheetLayoutView="100" zoomScalePageLayoutView="0" workbookViewId="0" topLeftCell="A1">
      <selection activeCell="E6" sqref="E6:G6"/>
    </sheetView>
  </sheetViews>
  <sheetFormatPr defaultColWidth="9.00390625" defaultRowHeight="12.75"/>
  <cols>
    <col min="1" max="1" width="4.875" style="145" customWidth="1"/>
    <col min="2" max="2" width="57.375" style="145" customWidth="1"/>
    <col min="3" max="3" width="9.125" style="145" customWidth="1"/>
    <col min="4" max="4" width="8.75390625" style="145" customWidth="1"/>
    <col min="5" max="5" width="13.125" style="145" customWidth="1"/>
    <col min="6" max="6" width="9.125" style="145" customWidth="1"/>
    <col min="7" max="7" width="15.625" style="145" customWidth="1"/>
    <col min="8" max="16384" width="9.125" style="145" customWidth="1"/>
  </cols>
  <sheetData>
    <row r="1" spans="1:7" ht="15">
      <c r="A1" s="303" t="s">
        <v>858</v>
      </c>
      <c r="B1" s="274"/>
      <c r="C1" s="274"/>
      <c r="D1" s="274"/>
      <c r="E1" s="274"/>
      <c r="F1" s="274"/>
      <c r="G1" s="274"/>
    </row>
    <row r="2" spans="1:7" ht="15">
      <c r="A2" s="303" t="s">
        <v>55</v>
      </c>
      <c r="B2" s="274"/>
      <c r="C2" s="274"/>
      <c r="D2" s="274"/>
      <c r="E2" s="274"/>
      <c r="F2" s="274"/>
      <c r="G2" s="274"/>
    </row>
    <row r="3" spans="1:7" ht="15">
      <c r="A3" s="303" t="s">
        <v>56</v>
      </c>
      <c r="B3" s="274"/>
      <c r="C3" s="274"/>
      <c r="D3" s="274"/>
      <c r="E3" s="274"/>
      <c r="F3" s="274"/>
      <c r="G3" s="274"/>
    </row>
    <row r="4" spans="1:7" ht="15" customHeight="1">
      <c r="A4" s="303" t="s">
        <v>852</v>
      </c>
      <c r="B4" s="274"/>
      <c r="C4" s="274"/>
      <c r="D4" s="274"/>
      <c r="E4" s="274"/>
      <c r="F4" s="274"/>
      <c r="G4" s="274"/>
    </row>
    <row r="5" spans="4:7" ht="15">
      <c r="D5" s="303" t="s">
        <v>871</v>
      </c>
      <c r="E5" s="274"/>
      <c r="F5" s="274"/>
      <c r="G5" s="274"/>
    </row>
    <row r="6" spans="1:7" ht="15">
      <c r="A6" s="272"/>
      <c r="B6" s="184"/>
      <c r="C6" s="184"/>
      <c r="D6" s="185"/>
      <c r="E6" s="335" t="s">
        <v>753</v>
      </c>
      <c r="F6" s="313"/>
      <c r="G6" s="313"/>
    </row>
    <row r="7" spans="1:7" ht="15">
      <c r="A7" s="336" t="s">
        <v>55</v>
      </c>
      <c r="B7" s="336"/>
      <c r="C7" s="336"/>
      <c r="D7" s="336"/>
      <c r="E7" s="336"/>
      <c r="F7" s="336"/>
      <c r="G7" s="313"/>
    </row>
    <row r="8" spans="1:7" ht="15">
      <c r="A8" s="336" t="s">
        <v>56</v>
      </c>
      <c r="B8" s="336"/>
      <c r="C8" s="336"/>
      <c r="D8" s="336"/>
      <c r="E8" s="336"/>
      <c r="F8" s="336"/>
      <c r="G8" s="313"/>
    </row>
    <row r="9" spans="1:7" ht="15">
      <c r="A9" s="337" t="s">
        <v>756</v>
      </c>
      <c r="B9" s="337"/>
      <c r="C9" s="337"/>
      <c r="D9" s="337"/>
      <c r="E9" s="337"/>
      <c r="F9" s="337"/>
      <c r="G9" s="313"/>
    </row>
    <row r="10" spans="1:7" ht="15">
      <c r="A10" s="337" t="s">
        <v>853</v>
      </c>
      <c r="B10" s="337"/>
      <c r="C10" s="337"/>
      <c r="D10" s="337"/>
      <c r="E10" s="337"/>
      <c r="F10" s="337"/>
      <c r="G10" s="313"/>
    </row>
    <row r="12" spans="1:7" ht="15.75" customHeight="1">
      <c r="A12" s="328" t="s">
        <v>488</v>
      </c>
      <c r="B12" s="274"/>
      <c r="C12" s="274"/>
      <c r="D12" s="274"/>
      <c r="E12" s="274"/>
      <c r="F12" s="274"/>
      <c r="G12" s="274"/>
    </row>
    <row r="13" spans="1:6" ht="18.75">
      <c r="A13" s="144"/>
      <c r="B13" s="328"/>
      <c r="C13" s="328"/>
      <c r="D13" s="328"/>
      <c r="E13" s="328"/>
      <c r="F13" s="328"/>
    </row>
    <row r="14" spans="1:7" ht="12.75" customHeight="1">
      <c r="A14" s="329" t="s">
        <v>169</v>
      </c>
      <c r="B14" s="331" t="s">
        <v>170</v>
      </c>
      <c r="C14" s="333" t="s">
        <v>171</v>
      </c>
      <c r="D14" s="333" t="s">
        <v>172</v>
      </c>
      <c r="E14" s="333" t="s">
        <v>173</v>
      </c>
      <c r="F14" s="333" t="s">
        <v>174</v>
      </c>
      <c r="G14" s="325" t="s">
        <v>363</v>
      </c>
    </row>
    <row r="15" spans="1:7" ht="27.75" customHeight="1">
      <c r="A15" s="330"/>
      <c r="B15" s="332"/>
      <c r="C15" s="334"/>
      <c r="D15" s="334"/>
      <c r="E15" s="334"/>
      <c r="F15" s="334"/>
      <c r="G15" s="326"/>
    </row>
    <row r="16" spans="1:7" ht="12.75" customHeight="1">
      <c r="A16" s="146" t="s">
        <v>104</v>
      </c>
      <c r="B16" s="147">
        <v>2</v>
      </c>
      <c r="C16" s="148" t="s">
        <v>105</v>
      </c>
      <c r="D16" s="148" t="s">
        <v>332</v>
      </c>
      <c r="E16" s="148" t="s">
        <v>106</v>
      </c>
      <c r="F16" s="148" t="s">
        <v>107</v>
      </c>
      <c r="G16" s="149"/>
    </row>
    <row r="17" spans="1:7" ht="29.25" customHeight="1">
      <c r="A17" s="150" t="s">
        <v>175</v>
      </c>
      <c r="B17" s="151" t="s">
        <v>176</v>
      </c>
      <c r="C17" s="152" t="s">
        <v>177</v>
      </c>
      <c r="D17" s="152"/>
      <c r="E17" s="152"/>
      <c r="F17" s="152"/>
      <c r="G17" s="153">
        <f>G18</f>
        <v>7792.5740000000005</v>
      </c>
    </row>
    <row r="18" spans="1:7" ht="28.5" customHeight="1">
      <c r="A18" s="150"/>
      <c r="B18" s="154" t="s">
        <v>179</v>
      </c>
      <c r="C18" s="152" t="s">
        <v>177</v>
      </c>
      <c r="D18" s="152" t="s">
        <v>180</v>
      </c>
      <c r="E18" s="152"/>
      <c r="F18" s="152"/>
      <c r="G18" s="153">
        <f>G19</f>
        <v>7792.5740000000005</v>
      </c>
    </row>
    <row r="19" spans="1:7" ht="17.25" customHeight="1">
      <c r="A19" s="150"/>
      <c r="B19" s="155" t="s">
        <v>352</v>
      </c>
      <c r="C19" s="156" t="s">
        <v>177</v>
      </c>
      <c r="D19" s="156" t="s">
        <v>180</v>
      </c>
      <c r="E19" s="156" t="s">
        <v>489</v>
      </c>
      <c r="F19" s="156"/>
      <c r="G19" s="157">
        <f>G20</f>
        <v>7792.5740000000005</v>
      </c>
    </row>
    <row r="20" spans="1:7" ht="53.25" customHeight="1">
      <c r="A20" s="150"/>
      <c r="B20" s="158" t="s">
        <v>570</v>
      </c>
      <c r="C20" s="156" t="s">
        <v>177</v>
      </c>
      <c r="D20" s="156" t="s">
        <v>180</v>
      </c>
      <c r="E20" s="156" t="s">
        <v>490</v>
      </c>
      <c r="F20" s="156"/>
      <c r="G20" s="157">
        <f>G21+G22+G23</f>
        <v>7792.5740000000005</v>
      </c>
    </row>
    <row r="21" spans="1:7" ht="51.75" customHeight="1">
      <c r="A21" s="150"/>
      <c r="B21" s="158" t="s">
        <v>396</v>
      </c>
      <c r="C21" s="156" t="s">
        <v>177</v>
      </c>
      <c r="D21" s="156" t="s">
        <v>180</v>
      </c>
      <c r="E21" s="156" t="s">
        <v>490</v>
      </c>
      <c r="F21" s="156" t="s">
        <v>399</v>
      </c>
      <c r="G21" s="157">
        <v>7042.884</v>
      </c>
    </row>
    <row r="22" spans="1:7" ht="27.75" customHeight="1">
      <c r="A22" s="150"/>
      <c r="B22" s="158" t="s">
        <v>397</v>
      </c>
      <c r="C22" s="156" t="s">
        <v>177</v>
      </c>
      <c r="D22" s="156" t="s">
        <v>180</v>
      </c>
      <c r="E22" s="156" t="s">
        <v>490</v>
      </c>
      <c r="F22" s="156" t="s">
        <v>400</v>
      </c>
      <c r="G22" s="157">
        <v>741.69</v>
      </c>
    </row>
    <row r="23" spans="1:7" ht="18.75" customHeight="1">
      <c r="A23" s="150"/>
      <c r="B23" s="158" t="s">
        <v>398</v>
      </c>
      <c r="C23" s="156" t="s">
        <v>177</v>
      </c>
      <c r="D23" s="156" t="s">
        <v>180</v>
      </c>
      <c r="E23" s="156" t="s">
        <v>490</v>
      </c>
      <c r="F23" s="156" t="s">
        <v>401</v>
      </c>
      <c r="G23" s="157">
        <v>8</v>
      </c>
    </row>
    <row r="24" spans="1:7" ht="12.75">
      <c r="A24" s="150" t="s">
        <v>181</v>
      </c>
      <c r="B24" s="151" t="s">
        <v>182</v>
      </c>
      <c r="C24" s="152" t="s">
        <v>183</v>
      </c>
      <c r="D24" s="152"/>
      <c r="E24" s="152"/>
      <c r="F24" s="152"/>
      <c r="G24" s="153">
        <f>G25+G29+G49+G53+G74+G80+G87+G96+G105+G110+G114+G126+G133+G165+G172+G191+G207+G216+G242+G253+G259+G264+G270+G283+G296+G302</f>
        <v>504737.18306000007</v>
      </c>
    </row>
    <row r="25" spans="1:7" ht="33" customHeight="1">
      <c r="A25" s="150"/>
      <c r="B25" s="159" t="s">
        <v>262</v>
      </c>
      <c r="C25" s="152" t="s">
        <v>183</v>
      </c>
      <c r="D25" s="152" t="s">
        <v>184</v>
      </c>
      <c r="E25" s="152"/>
      <c r="F25" s="152"/>
      <c r="G25" s="153">
        <f>G26</f>
        <v>4402.908</v>
      </c>
    </row>
    <row r="26" spans="1:7" ht="12.75">
      <c r="A26" s="150"/>
      <c r="B26" s="155" t="s">
        <v>352</v>
      </c>
      <c r="C26" s="156" t="s">
        <v>183</v>
      </c>
      <c r="D26" s="156" t="s">
        <v>184</v>
      </c>
      <c r="E26" s="156" t="s">
        <v>508</v>
      </c>
      <c r="F26" s="156"/>
      <c r="G26" s="157">
        <f>G27</f>
        <v>4402.908</v>
      </c>
    </row>
    <row r="27" spans="1:7" ht="14.25" customHeight="1">
      <c r="A27" s="150"/>
      <c r="B27" s="158" t="s">
        <v>589</v>
      </c>
      <c r="C27" s="156" t="s">
        <v>183</v>
      </c>
      <c r="D27" s="156" t="s">
        <v>184</v>
      </c>
      <c r="E27" s="156" t="s">
        <v>509</v>
      </c>
      <c r="F27" s="156"/>
      <c r="G27" s="157">
        <f>G28</f>
        <v>4402.908</v>
      </c>
    </row>
    <row r="28" spans="1:7" ht="51.75" customHeight="1">
      <c r="A28" s="150"/>
      <c r="B28" s="158" t="s">
        <v>396</v>
      </c>
      <c r="C28" s="156" t="s">
        <v>183</v>
      </c>
      <c r="D28" s="156" t="s">
        <v>184</v>
      </c>
      <c r="E28" s="156" t="s">
        <v>509</v>
      </c>
      <c r="F28" s="156" t="s">
        <v>399</v>
      </c>
      <c r="G28" s="157">
        <v>4402.908</v>
      </c>
    </row>
    <row r="29" spans="1:7" ht="41.25" customHeight="1">
      <c r="A29" s="150"/>
      <c r="B29" s="159" t="s">
        <v>185</v>
      </c>
      <c r="C29" s="152" t="s">
        <v>183</v>
      </c>
      <c r="D29" s="152" t="s">
        <v>115</v>
      </c>
      <c r="E29" s="152"/>
      <c r="F29" s="152"/>
      <c r="G29" s="153">
        <f>G30+G37</f>
        <v>29754.331299999998</v>
      </c>
    </row>
    <row r="30" spans="1:7" ht="16.5" customHeight="1">
      <c r="A30" s="150"/>
      <c r="B30" s="155" t="s">
        <v>352</v>
      </c>
      <c r="C30" s="156" t="s">
        <v>183</v>
      </c>
      <c r="D30" s="156" t="s">
        <v>115</v>
      </c>
      <c r="E30" s="156" t="s">
        <v>508</v>
      </c>
      <c r="F30" s="156"/>
      <c r="G30" s="157">
        <f>G31+G34</f>
        <v>27090.131299999997</v>
      </c>
    </row>
    <row r="31" spans="1:7" ht="52.5" customHeight="1">
      <c r="A31" s="150"/>
      <c r="B31" s="162" t="s">
        <v>570</v>
      </c>
      <c r="C31" s="156" t="s">
        <v>183</v>
      </c>
      <c r="D31" s="156" t="s">
        <v>115</v>
      </c>
      <c r="E31" s="156" t="s">
        <v>490</v>
      </c>
      <c r="F31" s="156"/>
      <c r="G31" s="157">
        <f>G32+G33</f>
        <v>25976.131299999997</v>
      </c>
    </row>
    <row r="32" spans="1:7" ht="54" customHeight="1">
      <c r="A32" s="150"/>
      <c r="B32" s="158" t="s">
        <v>396</v>
      </c>
      <c r="C32" s="156" t="s">
        <v>183</v>
      </c>
      <c r="D32" s="156" t="s">
        <v>115</v>
      </c>
      <c r="E32" s="156" t="s">
        <v>490</v>
      </c>
      <c r="F32" s="156" t="s">
        <v>399</v>
      </c>
      <c r="G32" s="157">
        <v>22785.779</v>
      </c>
    </row>
    <row r="33" spans="1:7" ht="30" customHeight="1">
      <c r="A33" s="150"/>
      <c r="B33" s="158" t="s">
        <v>397</v>
      </c>
      <c r="C33" s="156" t="s">
        <v>183</v>
      </c>
      <c r="D33" s="156" t="s">
        <v>115</v>
      </c>
      <c r="E33" s="156" t="s">
        <v>490</v>
      </c>
      <c r="F33" s="156" t="s">
        <v>400</v>
      </c>
      <c r="G33" s="157">
        <v>3190.3523</v>
      </c>
    </row>
    <row r="34" spans="1:7" ht="53.25" customHeight="1">
      <c r="A34" s="150"/>
      <c r="B34" s="155" t="s">
        <v>591</v>
      </c>
      <c r="C34" s="156" t="s">
        <v>183</v>
      </c>
      <c r="D34" s="156" t="s">
        <v>115</v>
      </c>
      <c r="E34" s="156" t="s">
        <v>510</v>
      </c>
      <c r="F34" s="156"/>
      <c r="G34" s="157">
        <f>G35+G36</f>
        <v>1114</v>
      </c>
    </row>
    <row r="35" spans="1:7" ht="51.75" customHeight="1">
      <c r="A35" s="150"/>
      <c r="B35" s="158" t="s">
        <v>396</v>
      </c>
      <c r="C35" s="156" t="s">
        <v>183</v>
      </c>
      <c r="D35" s="156" t="s">
        <v>115</v>
      </c>
      <c r="E35" s="156" t="s">
        <v>510</v>
      </c>
      <c r="F35" s="156" t="s">
        <v>399</v>
      </c>
      <c r="G35" s="157">
        <v>865.9</v>
      </c>
    </row>
    <row r="36" spans="1:7" ht="28.5" customHeight="1">
      <c r="A36" s="150"/>
      <c r="B36" s="158" t="s">
        <v>397</v>
      </c>
      <c r="C36" s="156" t="s">
        <v>183</v>
      </c>
      <c r="D36" s="156" t="s">
        <v>115</v>
      </c>
      <c r="E36" s="156" t="s">
        <v>510</v>
      </c>
      <c r="F36" s="156" t="s">
        <v>400</v>
      </c>
      <c r="G36" s="157">
        <v>248.1</v>
      </c>
    </row>
    <row r="37" spans="1:7" ht="28.5" customHeight="1">
      <c r="A37" s="150"/>
      <c r="B37" s="158" t="s">
        <v>648</v>
      </c>
      <c r="C37" s="156" t="s">
        <v>183</v>
      </c>
      <c r="D37" s="156" t="s">
        <v>115</v>
      </c>
      <c r="E37" s="156" t="s">
        <v>504</v>
      </c>
      <c r="F37" s="156"/>
      <c r="G37" s="157">
        <f>G38</f>
        <v>2664.2</v>
      </c>
    </row>
    <row r="38" spans="1:7" ht="19.5" customHeight="1">
      <c r="A38" s="150"/>
      <c r="B38" s="158" t="s">
        <v>592</v>
      </c>
      <c r="C38" s="156" t="s">
        <v>183</v>
      </c>
      <c r="D38" s="156" t="s">
        <v>115</v>
      </c>
      <c r="E38" s="156" t="s">
        <v>593</v>
      </c>
      <c r="F38" s="156"/>
      <c r="G38" s="157">
        <f>G39+G42</f>
        <v>2664.2</v>
      </c>
    </row>
    <row r="39" spans="1:7" ht="41.25" customHeight="1">
      <c r="A39" s="150"/>
      <c r="B39" s="155" t="s">
        <v>594</v>
      </c>
      <c r="C39" s="156" t="s">
        <v>183</v>
      </c>
      <c r="D39" s="156" t="s">
        <v>115</v>
      </c>
      <c r="E39" s="156" t="s">
        <v>511</v>
      </c>
      <c r="F39" s="156"/>
      <c r="G39" s="157">
        <f>G40+G41</f>
        <v>1194.2</v>
      </c>
    </row>
    <row r="40" spans="1:7" ht="53.25" customHeight="1">
      <c r="A40" s="150"/>
      <c r="B40" s="158" t="s">
        <v>396</v>
      </c>
      <c r="C40" s="156" t="s">
        <v>183</v>
      </c>
      <c r="D40" s="156" t="s">
        <v>115</v>
      </c>
      <c r="E40" s="156" t="s">
        <v>511</v>
      </c>
      <c r="F40" s="156" t="s">
        <v>399</v>
      </c>
      <c r="G40" s="157">
        <v>1133.8</v>
      </c>
    </row>
    <row r="41" spans="1:7" ht="27" customHeight="1">
      <c r="A41" s="150"/>
      <c r="B41" s="158" t="s">
        <v>397</v>
      </c>
      <c r="C41" s="156" t="s">
        <v>183</v>
      </c>
      <c r="D41" s="156" t="s">
        <v>115</v>
      </c>
      <c r="E41" s="156" t="s">
        <v>511</v>
      </c>
      <c r="F41" s="156" t="s">
        <v>400</v>
      </c>
      <c r="G41" s="157">
        <v>60.4</v>
      </c>
    </row>
    <row r="42" spans="1:7" ht="17.25" customHeight="1">
      <c r="A42" s="150"/>
      <c r="B42" s="158" t="s">
        <v>587</v>
      </c>
      <c r="C42" s="156" t="s">
        <v>183</v>
      </c>
      <c r="D42" s="156" t="s">
        <v>115</v>
      </c>
      <c r="E42" s="156" t="s">
        <v>505</v>
      </c>
      <c r="F42" s="156"/>
      <c r="G42" s="157">
        <f>G43+G46</f>
        <v>1470</v>
      </c>
    </row>
    <row r="43" spans="1:7" ht="57.75" customHeight="1">
      <c r="A43" s="150"/>
      <c r="B43" s="158" t="s">
        <v>595</v>
      </c>
      <c r="C43" s="156" t="s">
        <v>183</v>
      </c>
      <c r="D43" s="156" t="s">
        <v>115</v>
      </c>
      <c r="E43" s="156" t="s">
        <v>512</v>
      </c>
      <c r="F43" s="156"/>
      <c r="G43" s="157">
        <f>G44+G45</f>
        <v>992</v>
      </c>
    </row>
    <row r="44" spans="1:7" ht="52.5" customHeight="1">
      <c r="A44" s="150"/>
      <c r="B44" s="158" t="s">
        <v>396</v>
      </c>
      <c r="C44" s="156" t="s">
        <v>183</v>
      </c>
      <c r="D44" s="156" t="s">
        <v>115</v>
      </c>
      <c r="E44" s="156" t="s">
        <v>512</v>
      </c>
      <c r="F44" s="156" t="s">
        <v>399</v>
      </c>
      <c r="G44" s="157">
        <v>866</v>
      </c>
    </row>
    <row r="45" spans="1:7" ht="28.5" customHeight="1">
      <c r="A45" s="150"/>
      <c r="B45" s="158" t="s">
        <v>397</v>
      </c>
      <c r="C45" s="156" t="s">
        <v>183</v>
      </c>
      <c r="D45" s="156" t="s">
        <v>115</v>
      </c>
      <c r="E45" s="156" t="s">
        <v>512</v>
      </c>
      <c r="F45" s="156" t="s">
        <v>400</v>
      </c>
      <c r="G45" s="157">
        <v>126</v>
      </c>
    </row>
    <row r="46" spans="1:7" ht="55.5" customHeight="1">
      <c r="A46" s="150"/>
      <c r="B46" s="158" t="s">
        <v>596</v>
      </c>
      <c r="C46" s="156" t="s">
        <v>183</v>
      </c>
      <c r="D46" s="156" t="s">
        <v>115</v>
      </c>
      <c r="E46" s="156" t="s">
        <v>513</v>
      </c>
      <c r="F46" s="156"/>
      <c r="G46" s="157">
        <f>G47+G48</f>
        <v>478</v>
      </c>
    </row>
    <row r="47" spans="1:7" ht="54" customHeight="1">
      <c r="A47" s="150"/>
      <c r="B47" s="158" t="s">
        <v>396</v>
      </c>
      <c r="C47" s="156" t="s">
        <v>183</v>
      </c>
      <c r="D47" s="156" t="s">
        <v>115</v>
      </c>
      <c r="E47" s="156" t="s">
        <v>513</v>
      </c>
      <c r="F47" s="156" t="s">
        <v>399</v>
      </c>
      <c r="G47" s="157">
        <v>398</v>
      </c>
    </row>
    <row r="48" spans="1:7" ht="26.25" customHeight="1">
      <c r="A48" s="150"/>
      <c r="B48" s="158" t="s">
        <v>397</v>
      </c>
      <c r="C48" s="156" t="s">
        <v>183</v>
      </c>
      <c r="D48" s="156" t="s">
        <v>115</v>
      </c>
      <c r="E48" s="156" t="s">
        <v>513</v>
      </c>
      <c r="F48" s="156" t="s">
        <v>400</v>
      </c>
      <c r="G48" s="157">
        <v>80</v>
      </c>
    </row>
    <row r="49" spans="1:7" ht="16.5" customHeight="1">
      <c r="A49" s="150"/>
      <c r="B49" s="151" t="s">
        <v>116</v>
      </c>
      <c r="C49" s="152" t="s">
        <v>183</v>
      </c>
      <c r="D49" s="152" t="s">
        <v>310</v>
      </c>
      <c r="E49" s="152"/>
      <c r="F49" s="152"/>
      <c r="G49" s="153">
        <f>G50</f>
        <v>488.92264</v>
      </c>
    </row>
    <row r="50" spans="1:7" ht="16.5" customHeight="1">
      <c r="A50" s="163"/>
      <c r="B50" s="160" t="s">
        <v>352</v>
      </c>
      <c r="C50" s="156" t="s">
        <v>183</v>
      </c>
      <c r="D50" s="156" t="s">
        <v>310</v>
      </c>
      <c r="E50" s="156" t="s">
        <v>508</v>
      </c>
      <c r="F50" s="156"/>
      <c r="G50" s="157">
        <f>G51</f>
        <v>488.92264</v>
      </c>
    </row>
    <row r="51" spans="1:7" ht="16.5" customHeight="1">
      <c r="A51" s="163"/>
      <c r="B51" s="155" t="s">
        <v>597</v>
      </c>
      <c r="C51" s="156" t="s">
        <v>183</v>
      </c>
      <c r="D51" s="156" t="s">
        <v>310</v>
      </c>
      <c r="E51" s="156" t="s">
        <v>514</v>
      </c>
      <c r="F51" s="156"/>
      <c r="G51" s="157">
        <f>G52</f>
        <v>488.92264</v>
      </c>
    </row>
    <row r="52" spans="1:7" ht="15" customHeight="1">
      <c r="A52" s="163"/>
      <c r="B52" s="158" t="s">
        <v>398</v>
      </c>
      <c r="C52" s="156" t="s">
        <v>183</v>
      </c>
      <c r="D52" s="156" t="s">
        <v>310</v>
      </c>
      <c r="E52" s="156" t="s">
        <v>514</v>
      </c>
      <c r="F52" s="156" t="s">
        <v>401</v>
      </c>
      <c r="G52" s="157">
        <v>488.92264</v>
      </c>
    </row>
    <row r="53" spans="1:7" ht="20.25" customHeight="1">
      <c r="A53" s="150"/>
      <c r="B53" s="159" t="s">
        <v>117</v>
      </c>
      <c r="C53" s="152" t="s">
        <v>183</v>
      </c>
      <c r="D53" s="152" t="s">
        <v>291</v>
      </c>
      <c r="E53" s="152"/>
      <c r="F53" s="152"/>
      <c r="G53" s="153">
        <f>G54+G61+G72</f>
        <v>26537.27434</v>
      </c>
    </row>
    <row r="54" spans="1:7" ht="54" customHeight="1">
      <c r="A54" s="150"/>
      <c r="B54" s="165" t="s">
        <v>430</v>
      </c>
      <c r="C54" s="156" t="s">
        <v>183</v>
      </c>
      <c r="D54" s="156" t="s">
        <v>291</v>
      </c>
      <c r="E54" s="156" t="s">
        <v>600</v>
      </c>
      <c r="F54" s="156"/>
      <c r="G54" s="157">
        <f>G55+G57+G59</f>
        <v>668.8199999999999</v>
      </c>
    </row>
    <row r="55" spans="1:7" ht="39" customHeight="1">
      <c r="A55" s="150"/>
      <c r="B55" s="165" t="s">
        <v>515</v>
      </c>
      <c r="C55" s="156" t="s">
        <v>183</v>
      </c>
      <c r="D55" s="156" t="s">
        <v>291</v>
      </c>
      <c r="E55" s="156" t="s">
        <v>516</v>
      </c>
      <c r="F55" s="156"/>
      <c r="G55" s="157">
        <f>G56</f>
        <v>120.491</v>
      </c>
    </row>
    <row r="56" spans="1:7" ht="30" customHeight="1">
      <c r="A56" s="150"/>
      <c r="B56" s="166" t="s">
        <v>796</v>
      </c>
      <c r="C56" s="156" t="s">
        <v>183</v>
      </c>
      <c r="D56" s="156" t="s">
        <v>291</v>
      </c>
      <c r="E56" s="156" t="s">
        <v>516</v>
      </c>
      <c r="F56" s="156" t="s">
        <v>122</v>
      </c>
      <c r="G56" s="157">
        <v>120.491</v>
      </c>
    </row>
    <row r="57" spans="1:7" ht="39" customHeight="1">
      <c r="A57" s="150"/>
      <c r="B57" s="165" t="s">
        <v>848</v>
      </c>
      <c r="C57" s="156" t="s">
        <v>183</v>
      </c>
      <c r="D57" s="156" t="s">
        <v>291</v>
      </c>
      <c r="E57" s="156" t="s">
        <v>855</v>
      </c>
      <c r="F57" s="156"/>
      <c r="G57" s="157">
        <f>G58</f>
        <v>390.229</v>
      </c>
    </row>
    <row r="58" spans="1:7" ht="30" customHeight="1">
      <c r="A58" s="150"/>
      <c r="B58" s="166" t="s">
        <v>796</v>
      </c>
      <c r="C58" s="156" t="s">
        <v>183</v>
      </c>
      <c r="D58" s="156" t="s">
        <v>291</v>
      </c>
      <c r="E58" s="156" t="s">
        <v>855</v>
      </c>
      <c r="F58" s="156" t="s">
        <v>122</v>
      </c>
      <c r="G58" s="157">
        <v>390.229</v>
      </c>
    </row>
    <row r="59" spans="1:7" ht="54" customHeight="1">
      <c r="A59" s="150"/>
      <c r="B59" s="165" t="s">
        <v>517</v>
      </c>
      <c r="C59" s="156" t="s">
        <v>183</v>
      </c>
      <c r="D59" s="156" t="s">
        <v>291</v>
      </c>
      <c r="E59" s="156" t="s">
        <v>518</v>
      </c>
      <c r="F59" s="156"/>
      <c r="G59" s="157">
        <f>G60</f>
        <v>158.1</v>
      </c>
    </row>
    <row r="60" spans="1:7" ht="28.5" customHeight="1">
      <c r="A60" s="150"/>
      <c r="B60" s="166" t="s">
        <v>796</v>
      </c>
      <c r="C60" s="156" t="s">
        <v>183</v>
      </c>
      <c r="D60" s="156" t="s">
        <v>291</v>
      </c>
      <c r="E60" s="156" t="s">
        <v>518</v>
      </c>
      <c r="F60" s="156" t="s">
        <v>122</v>
      </c>
      <c r="G60" s="157">
        <v>158.1</v>
      </c>
    </row>
    <row r="61" spans="1:7" ht="17.25" customHeight="1">
      <c r="A61" s="150"/>
      <c r="B61" s="155" t="s">
        <v>352</v>
      </c>
      <c r="C61" s="156" t="s">
        <v>183</v>
      </c>
      <c r="D61" s="156" t="s">
        <v>291</v>
      </c>
      <c r="E61" s="156" t="s">
        <v>508</v>
      </c>
      <c r="F61" s="156"/>
      <c r="G61" s="164">
        <f>G62+G64+G68+G70</f>
        <v>20646.08816</v>
      </c>
    </row>
    <row r="62" spans="1:7" ht="39.75" customHeight="1">
      <c r="A62" s="150"/>
      <c r="B62" s="155" t="s">
        <v>601</v>
      </c>
      <c r="C62" s="156" t="s">
        <v>183</v>
      </c>
      <c r="D62" s="156" t="s">
        <v>291</v>
      </c>
      <c r="E62" s="156" t="s">
        <v>519</v>
      </c>
      <c r="F62" s="156"/>
      <c r="G62" s="157">
        <f>G63</f>
        <v>1011.83988</v>
      </c>
    </row>
    <row r="63" spans="1:7" ht="25.5" customHeight="1">
      <c r="A63" s="150"/>
      <c r="B63" s="158" t="s">
        <v>397</v>
      </c>
      <c r="C63" s="156" t="s">
        <v>183</v>
      </c>
      <c r="D63" s="156" t="s">
        <v>291</v>
      </c>
      <c r="E63" s="156" t="s">
        <v>519</v>
      </c>
      <c r="F63" s="156" t="s">
        <v>400</v>
      </c>
      <c r="G63" s="157">
        <v>1011.83988</v>
      </c>
    </row>
    <row r="64" spans="1:7" ht="42.75" customHeight="1">
      <c r="A64" s="150"/>
      <c r="B64" s="155" t="s">
        <v>602</v>
      </c>
      <c r="C64" s="156" t="s">
        <v>183</v>
      </c>
      <c r="D64" s="156" t="s">
        <v>291</v>
      </c>
      <c r="E64" s="156" t="s">
        <v>520</v>
      </c>
      <c r="F64" s="156"/>
      <c r="G64" s="157">
        <f>G65+G66+G67</f>
        <v>18839.04828</v>
      </c>
    </row>
    <row r="65" spans="1:7" ht="52.5" customHeight="1">
      <c r="A65" s="150"/>
      <c r="B65" s="158" t="s">
        <v>396</v>
      </c>
      <c r="C65" s="156" t="s">
        <v>183</v>
      </c>
      <c r="D65" s="156" t="s">
        <v>291</v>
      </c>
      <c r="E65" s="156" t="s">
        <v>520</v>
      </c>
      <c r="F65" s="156" t="s">
        <v>399</v>
      </c>
      <c r="G65" s="157">
        <v>12289.383</v>
      </c>
    </row>
    <row r="66" spans="1:7" ht="25.5">
      <c r="A66" s="150"/>
      <c r="B66" s="158" t="s">
        <v>397</v>
      </c>
      <c r="C66" s="156" t="s">
        <v>183</v>
      </c>
      <c r="D66" s="156" t="s">
        <v>291</v>
      </c>
      <c r="E66" s="156" t="s">
        <v>520</v>
      </c>
      <c r="F66" s="156" t="s">
        <v>400</v>
      </c>
      <c r="G66" s="157">
        <v>6199.66528</v>
      </c>
    </row>
    <row r="67" spans="1:7" ht="18.75" customHeight="1">
      <c r="A67" s="150"/>
      <c r="B67" s="158" t="s">
        <v>398</v>
      </c>
      <c r="C67" s="156" t="s">
        <v>183</v>
      </c>
      <c r="D67" s="156" t="s">
        <v>291</v>
      </c>
      <c r="E67" s="156" t="s">
        <v>520</v>
      </c>
      <c r="F67" s="156" t="s">
        <v>401</v>
      </c>
      <c r="G67" s="157">
        <v>350</v>
      </c>
    </row>
    <row r="68" spans="1:7" ht="54.75" customHeight="1">
      <c r="A68" s="150"/>
      <c r="B68" s="167" t="s">
        <v>603</v>
      </c>
      <c r="C68" s="156" t="s">
        <v>183</v>
      </c>
      <c r="D68" s="156" t="s">
        <v>291</v>
      </c>
      <c r="E68" s="156" t="s">
        <v>521</v>
      </c>
      <c r="F68" s="156"/>
      <c r="G68" s="157">
        <f>G69</f>
        <v>37.3</v>
      </c>
    </row>
    <row r="69" spans="1:7" ht="27.75" customHeight="1">
      <c r="A69" s="150"/>
      <c r="B69" s="158" t="s">
        <v>397</v>
      </c>
      <c r="C69" s="156" t="s">
        <v>183</v>
      </c>
      <c r="D69" s="156" t="s">
        <v>291</v>
      </c>
      <c r="E69" s="156" t="s">
        <v>521</v>
      </c>
      <c r="F69" s="156" t="s">
        <v>400</v>
      </c>
      <c r="G69" s="157">
        <v>37.3</v>
      </c>
    </row>
    <row r="70" spans="1:7" ht="42" customHeight="1">
      <c r="A70" s="150"/>
      <c r="B70" s="167" t="s">
        <v>604</v>
      </c>
      <c r="C70" s="156" t="s">
        <v>183</v>
      </c>
      <c r="D70" s="156" t="s">
        <v>291</v>
      </c>
      <c r="E70" s="156" t="s">
        <v>768</v>
      </c>
      <c r="F70" s="156"/>
      <c r="G70" s="164">
        <f>G71</f>
        <v>757.9</v>
      </c>
    </row>
    <row r="71" spans="1:7" ht="18" customHeight="1">
      <c r="A71" s="150"/>
      <c r="B71" s="158" t="s">
        <v>398</v>
      </c>
      <c r="C71" s="156" t="s">
        <v>183</v>
      </c>
      <c r="D71" s="156" t="s">
        <v>291</v>
      </c>
      <c r="E71" s="156" t="s">
        <v>768</v>
      </c>
      <c r="F71" s="156" t="s">
        <v>401</v>
      </c>
      <c r="G71" s="157">
        <v>757.9</v>
      </c>
    </row>
    <row r="72" spans="1:7" ht="28.5" customHeight="1">
      <c r="A72" s="150"/>
      <c r="B72" s="155" t="s">
        <v>605</v>
      </c>
      <c r="C72" s="156" t="s">
        <v>183</v>
      </c>
      <c r="D72" s="156" t="s">
        <v>291</v>
      </c>
      <c r="E72" s="156" t="s">
        <v>522</v>
      </c>
      <c r="F72" s="161"/>
      <c r="G72" s="164">
        <f>G73</f>
        <v>5222.36618</v>
      </c>
    </row>
    <row r="73" spans="1:7" ht="15" customHeight="1">
      <c r="A73" s="150"/>
      <c r="B73" s="158" t="s">
        <v>398</v>
      </c>
      <c r="C73" s="156" t="s">
        <v>183</v>
      </c>
      <c r="D73" s="156" t="s">
        <v>291</v>
      </c>
      <c r="E73" s="156" t="s">
        <v>522</v>
      </c>
      <c r="F73" s="156" t="s">
        <v>401</v>
      </c>
      <c r="G73" s="157">
        <v>5222.36618</v>
      </c>
    </row>
    <row r="74" spans="1:7" ht="16.5" customHeight="1">
      <c r="A74" s="150"/>
      <c r="B74" s="159" t="s">
        <v>118</v>
      </c>
      <c r="C74" s="152" t="s">
        <v>183</v>
      </c>
      <c r="D74" s="152" t="s">
        <v>119</v>
      </c>
      <c r="E74" s="152"/>
      <c r="F74" s="152"/>
      <c r="G74" s="153">
        <f>G75</f>
        <v>361.3</v>
      </c>
    </row>
    <row r="75" spans="1:7" ht="16.5" customHeight="1">
      <c r="A75" s="150"/>
      <c r="B75" s="155" t="s">
        <v>352</v>
      </c>
      <c r="C75" s="156" t="s">
        <v>183</v>
      </c>
      <c r="D75" s="156" t="s">
        <v>119</v>
      </c>
      <c r="E75" s="156" t="s">
        <v>523</v>
      </c>
      <c r="F75" s="156"/>
      <c r="G75" s="157">
        <f>G76</f>
        <v>361.3</v>
      </c>
    </row>
    <row r="76" spans="1:7" ht="30" customHeight="1">
      <c r="A76" s="150"/>
      <c r="B76" s="158" t="s">
        <v>606</v>
      </c>
      <c r="C76" s="156" t="s">
        <v>183</v>
      </c>
      <c r="D76" s="156" t="s">
        <v>119</v>
      </c>
      <c r="E76" s="156" t="s">
        <v>524</v>
      </c>
      <c r="F76" s="156"/>
      <c r="G76" s="157">
        <f>G77</f>
        <v>361.3</v>
      </c>
    </row>
    <row r="77" spans="1:7" ht="15" customHeight="1">
      <c r="A77" s="150"/>
      <c r="B77" s="186" t="s">
        <v>675</v>
      </c>
      <c r="C77" s="156" t="s">
        <v>183</v>
      </c>
      <c r="D77" s="156" t="s">
        <v>119</v>
      </c>
      <c r="E77" s="156" t="s">
        <v>524</v>
      </c>
      <c r="F77" s="156"/>
      <c r="G77" s="157">
        <f>G78+G79</f>
        <v>361.3</v>
      </c>
    </row>
    <row r="78" spans="1:7" ht="55.5" customHeight="1">
      <c r="A78" s="150"/>
      <c r="B78" s="158" t="s">
        <v>396</v>
      </c>
      <c r="C78" s="156" t="s">
        <v>183</v>
      </c>
      <c r="D78" s="156" t="s">
        <v>119</v>
      </c>
      <c r="E78" s="156" t="s">
        <v>524</v>
      </c>
      <c r="F78" s="156" t="s">
        <v>399</v>
      </c>
      <c r="G78" s="157">
        <v>343.6</v>
      </c>
    </row>
    <row r="79" spans="1:7" ht="24.75" customHeight="1">
      <c r="A79" s="150"/>
      <c r="B79" s="158" t="s">
        <v>397</v>
      </c>
      <c r="C79" s="156" t="s">
        <v>183</v>
      </c>
      <c r="D79" s="156" t="s">
        <v>119</v>
      </c>
      <c r="E79" s="156" t="s">
        <v>524</v>
      </c>
      <c r="F79" s="156" t="s">
        <v>400</v>
      </c>
      <c r="G79" s="157">
        <v>17.7</v>
      </c>
    </row>
    <row r="80" spans="1:7" ht="15" customHeight="1">
      <c r="A80" s="150"/>
      <c r="B80" s="154" t="s">
        <v>380</v>
      </c>
      <c r="C80" s="152" t="s">
        <v>183</v>
      </c>
      <c r="D80" s="152" t="s">
        <v>381</v>
      </c>
      <c r="E80" s="152"/>
      <c r="F80" s="152"/>
      <c r="G80" s="153">
        <f>G81</f>
        <v>397.7</v>
      </c>
    </row>
    <row r="81" spans="1:7" ht="15.75" customHeight="1">
      <c r="A81" s="150"/>
      <c r="B81" s="158" t="s">
        <v>352</v>
      </c>
      <c r="C81" s="156" t="s">
        <v>183</v>
      </c>
      <c r="D81" s="156" t="s">
        <v>381</v>
      </c>
      <c r="E81" s="156" t="s">
        <v>508</v>
      </c>
      <c r="F81" s="156"/>
      <c r="G81" s="157">
        <f>G82</f>
        <v>397.7</v>
      </c>
    </row>
    <row r="82" spans="1:7" ht="30.75" customHeight="1">
      <c r="A82" s="150"/>
      <c r="B82" s="155" t="s">
        <v>607</v>
      </c>
      <c r="C82" s="156" t="s">
        <v>183</v>
      </c>
      <c r="D82" s="156" t="s">
        <v>381</v>
      </c>
      <c r="E82" s="156" t="s">
        <v>508</v>
      </c>
      <c r="F82" s="156"/>
      <c r="G82" s="157">
        <v>397.7</v>
      </c>
    </row>
    <row r="83" spans="1:7" ht="17.25" customHeight="1">
      <c r="A83" s="150"/>
      <c r="B83" s="186" t="s">
        <v>675</v>
      </c>
      <c r="C83" s="161" t="s">
        <v>183</v>
      </c>
      <c r="D83" s="161" t="s">
        <v>381</v>
      </c>
      <c r="E83" s="161" t="s">
        <v>525</v>
      </c>
      <c r="F83" s="156"/>
      <c r="G83" s="187">
        <f>G85+G86</f>
        <v>369.29999999999995</v>
      </c>
    </row>
    <row r="84" spans="1:7" ht="55.5" customHeight="1">
      <c r="A84" s="150"/>
      <c r="B84" s="158" t="s">
        <v>396</v>
      </c>
      <c r="C84" s="156" t="s">
        <v>183</v>
      </c>
      <c r="D84" s="156" t="s">
        <v>381</v>
      </c>
      <c r="E84" s="156" t="s">
        <v>526</v>
      </c>
      <c r="F84" s="156" t="s">
        <v>399</v>
      </c>
      <c r="G84" s="157">
        <v>28.4</v>
      </c>
    </row>
    <row r="85" spans="1:7" ht="54" customHeight="1">
      <c r="A85" s="150"/>
      <c r="B85" s="158" t="s">
        <v>396</v>
      </c>
      <c r="C85" s="156" t="s">
        <v>183</v>
      </c>
      <c r="D85" s="156" t="s">
        <v>381</v>
      </c>
      <c r="E85" s="156" t="s">
        <v>527</v>
      </c>
      <c r="F85" s="156" t="s">
        <v>399</v>
      </c>
      <c r="G85" s="157">
        <v>325.602</v>
      </c>
    </row>
    <row r="86" spans="1:7" ht="29.25" customHeight="1">
      <c r="A86" s="150"/>
      <c r="B86" s="158" t="s">
        <v>397</v>
      </c>
      <c r="C86" s="156" t="s">
        <v>183</v>
      </c>
      <c r="D86" s="156" t="s">
        <v>381</v>
      </c>
      <c r="E86" s="156" t="s">
        <v>527</v>
      </c>
      <c r="F86" s="156" t="s">
        <v>400</v>
      </c>
      <c r="G86" s="157">
        <v>43.698</v>
      </c>
    </row>
    <row r="87" spans="1:7" ht="30.75" customHeight="1">
      <c r="A87" s="150"/>
      <c r="B87" s="159" t="s">
        <v>120</v>
      </c>
      <c r="C87" s="152" t="s">
        <v>183</v>
      </c>
      <c r="D87" s="152" t="s">
        <v>121</v>
      </c>
      <c r="E87" s="152"/>
      <c r="F87" s="152"/>
      <c r="G87" s="153">
        <f>G88</f>
        <v>4049.323</v>
      </c>
    </row>
    <row r="88" spans="1:7" ht="16.5" customHeight="1">
      <c r="A88" s="150"/>
      <c r="B88" s="155" t="s">
        <v>352</v>
      </c>
      <c r="C88" s="156" t="s">
        <v>183</v>
      </c>
      <c r="D88" s="156" t="s">
        <v>121</v>
      </c>
      <c r="E88" s="156" t="s">
        <v>508</v>
      </c>
      <c r="F88" s="156"/>
      <c r="G88" s="157">
        <f>G89+G91+G93</f>
        <v>4049.323</v>
      </c>
    </row>
    <row r="89" spans="1:7" ht="30.75" customHeight="1">
      <c r="A89" s="150"/>
      <c r="B89" s="155" t="s">
        <v>608</v>
      </c>
      <c r="C89" s="156" t="s">
        <v>183</v>
      </c>
      <c r="D89" s="156" t="s">
        <v>121</v>
      </c>
      <c r="E89" s="156" t="s">
        <v>528</v>
      </c>
      <c r="F89" s="156"/>
      <c r="G89" s="157">
        <f>G90</f>
        <v>420</v>
      </c>
    </row>
    <row r="90" spans="1:7" ht="27" customHeight="1">
      <c r="A90" s="150"/>
      <c r="B90" s="158" t="s">
        <v>397</v>
      </c>
      <c r="C90" s="156" t="s">
        <v>183</v>
      </c>
      <c r="D90" s="156" t="s">
        <v>121</v>
      </c>
      <c r="E90" s="156" t="s">
        <v>528</v>
      </c>
      <c r="F90" s="156" t="s">
        <v>400</v>
      </c>
      <c r="G90" s="157">
        <v>420</v>
      </c>
    </row>
    <row r="91" spans="1:7" ht="41.25" customHeight="1">
      <c r="A91" s="150"/>
      <c r="B91" s="155" t="s">
        <v>609</v>
      </c>
      <c r="C91" s="156" t="s">
        <v>183</v>
      </c>
      <c r="D91" s="156" t="s">
        <v>121</v>
      </c>
      <c r="E91" s="156" t="s">
        <v>529</v>
      </c>
      <c r="F91" s="156"/>
      <c r="G91" s="157">
        <f>G92</f>
        <v>245</v>
      </c>
    </row>
    <row r="92" spans="1:7" ht="28.5" customHeight="1">
      <c r="A92" s="150"/>
      <c r="B92" s="158" t="s">
        <v>397</v>
      </c>
      <c r="C92" s="156" t="s">
        <v>183</v>
      </c>
      <c r="D92" s="156" t="s">
        <v>121</v>
      </c>
      <c r="E92" s="156" t="s">
        <v>529</v>
      </c>
      <c r="F92" s="156" t="s">
        <v>400</v>
      </c>
      <c r="G92" s="157">
        <v>245</v>
      </c>
    </row>
    <row r="93" spans="1:7" ht="28.5" customHeight="1">
      <c r="A93" s="163"/>
      <c r="B93" s="155" t="s">
        <v>610</v>
      </c>
      <c r="C93" s="156" t="s">
        <v>183</v>
      </c>
      <c r="D93" s="156" t="s">
        <v>121</v>
      </c>
      <c r="E93" s="156" t="s">
        <v>530</v>
      </c>
      <c r="F93" s="161"/>
      <c r="G93" s="157">
        <f>G94+G95</f>
        <v>3384.323</v>
      </c>
    </row>
    <row r="94" spans="1:7" ht="54.75" customHeight="1">
      <c r="A94" s="163"/>
      <c r="B94" s="158" t="s">
        <v>396</v>
      </c>
      <c r="C94" s="156" t="s">
        <v>183</v>
      </c>
      <c r="D94" s="156" t="s">
        <v>121</v>
      </c>
      <c r="E94" s="156" t="s">
        <v>530</v>
      </c>
      <c r="F94" s="156" t="s">
        <v>399</v>
      </c>
      <c r="G94" s="157">
        <v>3329.323</v>
      </c>
    </row>
    <row r="95" spans="1:7" ht="28.5" customHeight="1">
      <c r="A95" s="163"/>
      <c r="B95" s="158" t="s">
        <v>397</v>
      </c>
      <c r="C95" s="156" t="s">
        <v>183</v>
      </c>
      <c r="D95" s="156" t="s">
        <v>121</v>
      </c>
      <c r="E95" s="156" t="s">
        <v>530</v>
      </c>
      <c r="F95" s="156" t="s">
        <v>400</v>
      </c>
      <c r="G95" s="157">
        <v>55</v>
      </c>
    </row>
    <row r="96" spans="1:7" ht="28.5" customHeight="1">
      <c r="A96" s="163"/>
      <c r="B96" s="154" t="s">
        <v>374</v>
      </c>
      <c r="C96" s="152" t="s">
        <v>183</v>
      </c>
      <c r="D96" s="152" t="s">
        <v>263</v>
      </c>
      <c r="E96" s="152"/>
      <c r="F96" s="152"/>
      <c r="G96" s="153">
        <f>G97+G101</f>
        <v>300</v>
      </c>
    </row>
    <row r="97" spans="1:7" ht="42" customHeight="1">
      <c r="A97" s="163"/>
      <c r="B97" s="155" t="s">
        <v>676</v>
      </c>
      <c r="C97" s="156" t="s">
        <v>183</v>
      </c>
      <c r="D97" s="156" t="s">
        <v>263</v>
      </c>
      <c r="E97" s="168" t="s">
        <v>531</v>
      </c>
      <c r="F97" s="156"/>
      <c r="G97" s="157">
        <f>G99</f>
        <v>100</v>
      </c>
    </row>
    <row r="98" spans="1:7" ht="32.25" customHeight="1">
      <c r="A98" s="163"/>
      <c r="B98" s="155" t="s">
        <v>611</v>
      </c>
      <c r="C98" s="156" t="s">
        <v>183</v>
      </c>
      <c r="D98" s="156" t="s">
        <v>263</v>
      </c>
      <c r="E98" s="168" t="s">
        <v>678</v>
      </c>
      <c r="F98" s="156"/>
      <c r="G98" s="157">
        <f>G99</f>
        <v>100</v>
      </c>
    </row>
    <row r="99" spans="1:7" ht="44.25" customHeight="1">
      <c r="A99" s="163"/>
      <c r="B99" s="155" t="s">
        <v>584</v>
      </c>
      <c r="C99" s="156" t="s">
        <v>183</v>
      </c>
      <c r="D99" s="156" t="s">
        <v>263</v>
      </c>
      <c r="E99" s="168" t="s">
        <v>532</v>
      </c>
      <c r="F99" s="156"/>
      <c r="G99" s="157">
        <f>G100</f>
        <v>100</v>
      </c>
    </row>
    <row r="100" spans="1:7" ht="25.5" customHeight="1">
      <c r="A100" s="163"/>
      <c r="B100" s="158" t="s">
        <v>397</v>
      </c>
      <c r="C100" s="156" t="s">
        <v>183</v>
      </c>
      <c r="D100" s="156" t="s">
        <v>263</v>
      </c>
      <c r="E100" s="168" t="s">
        <v>532</v>
      </c>
      <c r="F100" s="156" t="s">
        <v>400</v>
      </c>
      <c r="G100" s="157">
        <v>100</v>
      </c>
    </row>
    <row r="101" spans="1:7" ht="42.75" customHeight="1">
      <c r="A101" s="163"/>
      <c r="B101" s="155" t="s">
        <v>677</v>
      </c>
      <c r="C101" s="156" t="s">
        <v>183</v>
      </c>
      <c r="D101" s="156" t="s">
        <v>263</v>
      </c>
      <c r="E101" s="168" t="s">
        <v>533</v>
      </c>
      <c r="F101" s="156"/>
      <c r="G101" s="157">
        <f>G103</f>
        <v>200</v>
      </c>
    </row>
    <row r="102" spans="1:7" ht="30" customHeight="1">
      <c r="A102" s="163"/>
      <c r="B102" s="155" t="s">
        <v>612</v>
      </c>
      <c r="C102" s="156" t="s">
        <v>183</v>
      </c>
      <c r="D102" s="156" t="s">
        <v>263</v>
      </c>
      <c r="E102" s="168" t="s">
        <v>679</v>
      </c>
      <c r="F102" s="156"/>
      <c r="G102" s="157">
        <f>G103</f>
        <v>200</v>
      </c>
    </row>
    <row r="103" spans="1:7" ht="41.25" customHeight="1">
      <c r="A103" s="163"/>
      <c r="B103" s="155" t="s">
        <v>584</v>
      </c>
      <c r="C103" s="156" t="s">
        <v>183</v>
      </c>
      <c r="D103" s="156" t="s">
        <v>263</v>
      </c>
      <c r="E103" s="168" t="s">
        <v>534</v>
      </c>
      <c r="F103" s="156"/>
      <c r="G103" s="157">
        <f>G104</f>
        <v>200</v>
      </c>
    </row>
    <row r="104" spans="1:7" ht="27" customHeight="1">
      <c r="A104" s="163"/>
      <c r="B104" s="158" t="s">
        <v>397</v>
      </c>
      <c r="C104" s="156" t="s">
        <v>183</v>
      </c>
      <c r="D104" s="156" t="s">
        <v>263</v>
      </c>
      <c r="E104" s="168" t="s">
        <v>535</v>
      </c>
      <c r="F104" s="156" t="s">
        <v>400</v>
      </c>
      <c r="G104" s="157">
        <v>200</v>
      </c>
    </row>
    <row r="105" spans="1:7" ht="17.25" customHeight="1">
      <c r="A105" s="150"/>
      <c r="B105" s="159" t="s">
        <v>834</v>
      </c>
      <c r="C105" s="152" t="s">
        <v>183</v>
      </c>
      <c r="D105" s="152" t="s">
        <v>835</v>
      </c>
      <c r="E105" s="152"/>
      <c r="F105" s="152"/>
      <c r="G105" s="153">
        <f>G106</f>
        <v>6.945</v>
      </c>
    </row>
    <row r="106" spans="1:7" ht="17.25" customHeight="1">
      <c r="A106" s="150"/>
      <c r="B106" s="155" t="s">
        <v>352</v>
      </c>
      <c r="C106" s="156" t="s">
        <v>183</v>
      </c>
      <c r="D106" s="156" t="s">
        <v>835</v>
      </c>
      <c r="E106" s="156" t="s">
        <v>508</v>
      </c>
      <c r="F106" s="156"/>
      <c r="G106" s="157">
        <f>G107</f>
        <v>6.945</v>
      </c>
    </row>
    <row r="107" spans="1:7" ht="42.75" customHeight="1">
      <c r="A107" s="150"/>
      <c r="B107" s="155" t="s">
        <v>837</v>
      </c>
      <c r="C107" s="156" t="s">
        <v>183</v>
      </c>
      <c r="D107" s="156" t="s">
        <v>835</v>
      </c>
      <c r="E107" s="156" t="s">
        <v>836</v>
      </c>
      <c r="F107" s="156"/>
      <c r="G107" s="157">
        <f>G109</f>
        <v>6.945</v>
      </c>
    </row>
    <row r="108" spans="1:7" ht="17.25" customHeight="1">
      <c r="A108" s="150"/>
      <c r="B108" s="186" t="s">
        <v>675</v>
      </c>
      <c r="C108" s="161" t="s">
        <v>183</v>
      </c>
      <c r="D108" s="161" t="s">
        <v>835</v>
      </c>
      <c r="E108" s="161" t="s">
        <v>836</v>
      </c>
      <c r="F108" s="156"/>
      <c r="G108" s="187">
        <v>6.945</v>
      </c>
    </row>
    <row r="109" spans="1:7" ht="28.5" customHeight="1">
      <c r="A109" s="150"/>
      <c r="B109" s="158" t="s">
        <v>397</v>
      </c>
      <c r="C109" s="156" t="s">
        <v>183</v>
      </c>
      <c r="D109" s="156" t="s">
        <v>835</v>
      </c>
      <c r="E109" s="156" t="s">
        <v>836</v>
      </c>
      <c r="F109" s="156" t="s">
        <v>400</v>
      </c>
      <c r="G109" s="157">
        <v>6.945</v>
      </c>
    </row>
    <row r="110" spans="1:7" ht="17.25" customHeight="1">
      <c r="A110" s="150"/>
      <c r="B110" s="159" t="s">
        <v>282</v>
      </c>
      <c r="C110" s="152" t="s">
        <v>183</v>
      </c>
      <c r="D110" s="152" t="s">
        <v>392</v>
      </c>
      <c r="E110" s="152"/>
      <c r="F110" s="152"/>
      <c r="G110" s="153">
        <f>G111</f>
        <v>4000</v>
      </c>
    </row>
    <row r="111" spans="1:7" ht="17.25" customHeight="1">
      <c r="A111" s="150"/>
      <c r="B111" s="155" t="s">
        <v>352</v>
      </c>
      <c r="C111" s="156" t="s">
        <v>183</v>
      </c>
      <c r="D111" s="156" t="s">
        <v>392</v>
      </c>
      <c r="E111" s="156" t="s">
        <v>508</v>
      </c>
      <c r="F111" s="156"/>
      <c r="G111" s="157">
        <f>G112</f>
        <v>4000</v>
      </c>
    </row>
    <row r="112" spans="1:7" ht="18" customHeight="1">
      <c r="A112" s="150"/>
      <c r="B112" s="155" t="s">
        <v>613</v>
      </c>
      <c r="C112" s="156" t="s">
        <v>183</v>
      </c>
      <c r="D112" s="156" t="s">
        <v>392</v>
      </c>
      <c r="E112" s="156" t="s">
        <v>536</v>
      </c>
      <c r="F112" s="156"/>
      <c r="G112" s="157">
        <f>G113</f>
        <v>4000</v>
      </c>
    </row>
    <row r="113" spans="1:7" ht="28.5" customHeight="1">
      <c r="A113" s="150"/>
      <c r="B113" s="158" t="s">
        <v>397</v>
      </c>
      <c r="C113" s="156" t="s">
        <v>183</v>
      </c>
      <c r="D113" s="156" t="s">
        <v>392</v>
      </c>
      <c r="E113" s="156" t="s">
        <v>536</v>
      </c>
      <c r="F113" s="156" t="s">
        <v>400</v>
      </c>
      <c r="G113" s="157">
        <v>4000</v>
      </c>
    </row>
    <row r="114" spans="1:7" ht="16.5" customHeight="1">
      <c r="A114" s="150"/>
      <c r="B114" s="151" t="s">
        <v>786</v>
      </c>
      <c r="C114" s="152" t="s">
        <v>183</v>
      </c>
      <c r="D114" s="152" t="s">
        <v>787</v>
      </c>
      <c r="E114" s="152"/>
      <c r="F114" s="152"/>
      <c r="G114" s="153">
        <f>G115</f>
        <v>860</v>
      </c>
    </row>
    <row r="115" spans="1:7" ht="38.25">
      <c r="A115" s="150"/>
      <c r="B115" s="155" t="s">
        <v>598</v>
      </c>
      <c r="C115" s="156" t="s">
        <v>183</v>
      </c>
      <c r="D115" s="156" t="s">
        <v>787</v>
      </c>
      <c r="E115" s="156" t="s">
        <v>599</v>
      </c>
      <c r="F115" s="152"/>
      <c r="G115" s="157">
        <f>G116+G118+G120+G122+G124</f>
        <v>860</v>
      </c>
    </row>
    <row r="116" spans="1:7" ht="42.75" customHeight="1">
      <c r="A116" s="150"/>
      <c r="B116" s="165" t="s">
        <v>823</v>
      </c>
      <c r="C116" s="156" t="s">
        <v>183</v>
      </c>
      <c r="D116" s="156" t="s">
        <v>787</v>
      </c>
      <c r="E116" s="156" t="s">
        <v>788</v>
      </c>
      <c r="F116" s="156"/>
      <c r="G116" s="157">
        <f>G117</f>
        <v>81</v>
      </c>
    </row>
    <row r="117" spans="1:7" ht="30.75" customHeight="1">
      <c r="A117" s="150"/>
      <c r="B117" s="165" t="s">
        <v>789</v>
      </c>
      <c r="C117" s="156" t="s">
        <v>183</v>
      </c>
      <c r="D117" s="156" t="s">
        <v>787</v>
      </c>
      <c r="E117" s="156" t="s">
        <v>788</v>
      </c>
      <c r="F117" s="156" t="s">
        <v>122</v>
      </c>
      <c r="G117" s="157">
        <v>81</v>
      </c>
    </row>
    <row r="118" spans="1:7" ht="51.75" customHeight="1">
      <c r="A118" s="150"/>
      <c r="B118" s="165" t="s">
        <v>793</v>
      </c>
      <c r="C118" s="156" t="s">
        <v>183</v>
      </c>
      <c r="D118" s="156" t="s">
        <v>787</v>
      </c>
      <c r="E118" s="156" t="s">
        <v>790</v>
      </c>
      <c r="F118" s="156"/>
      <c r="G118" s="157">
        <f>G119</f>
        <v>29</v>
      </c>
    </row>
    <row r="119" spans="1:7" ht="30.75" customHeight="1">
      <c r="A119" s="150"/>
      <c r="B119" s="165" t="s">
        <v>789</v>
      </c>
      <c r="C119" s="156" t="s">
        <v>183</v>
      </c>
      <c r="D119" s="156" t="s">
        <v>787</v>
      </c>
      <c r="E119" s="156" t="s">
        <v>790</v>
      </c>
      <c r="F119" s="156" t="s">
        <v>122</v>
      </c>
      <c r="G119" s="157">
        <v>29</v>
      </c>
    </row>
    <row r="120" spans="1:7" ht="38.25" customHeight="1">
      <c r="A120" s="150"/>
      <c r="B120" s="165" t="s">
        <v>826</v>
      </c>
      <c r="C120" s="156" t="s">
        <v>183</v>
      </c>
      <c r="D120" s="156" t="s">
        <v>787</v>
      </c>
      <c r="E120" s="156" t="s">
        <v>791</v>
      </c>
      <c r="F120" s="156"/>
      <c r="G120" s="157">
        <f>G121</f>
        <v>562.23684</v>
      </c>
    </row>
    <row r="121" spans="1:7" ht="18.75" customHeight="1">
      <c r="A121" s="150"/>
      <c r="B121" s="165" t="s">
        <v>398</v>
      </c>
      <c r="C121" s="156" t="s">
        <v>183</v>
      </c>
      <c r="D121" s="156" t="s">
        <v>787</v>
      </c>
      <c r="E121" s="156" t="s">
        <v>791</v>
      </c>
      <c r="F121" s="156" t="s">
        <v>401</v>
      </c>
      <c r="G121" s="157">
        <v>562.23684</v>
      </c>
    </row>
    <row r="122" spans="1:7" ht="38.25" customHeight="1">
      <c r="A122" s="150"/>
      <c r="B122" s="165" t="s">
        <v>823</v>
      </c>
      <c r="C122" s="156" t="s">
        <v>183</v>
      </c>
      <c r="D122" s="156" t="s">
        <v>787</v>
      </c>
      <c r="E122" s="156" t="s">
        <v>797</v>
      </c>
      <c r="F122" s="156"/>
      <c r="G122" s="157">
        <f>G123</f>
        <v>105.26316</v>
      </c>
    </row>
    <row r="123" spans="1:7" ht="18.75" customHeight="1">
      <c r="A123" s="150"/>
      <c r="B123" s="165" t="s">
        <v>398</v>
      </c>
      <c r="C123" s="156" t="s">
        <v>183</v>
      </c>
      <c r="D123" s="156" t="s">
        <v>787</v>
      </c>
      <c r="E123" s="156" t="s">
        <v>797</v>
      </c>
      <c r="F123" s="156" t="s">
        <v>401</v>
      </c>
      <c r="G123" s="157">
        <v>105.26316</v>
      </c>
    </row>
    <row r="124" spans="1:7" ht="51" customHeight="1">
      <c r="A124" s="150"/>
      <c r="B124" s="165" t="s">
        <v>793</v>
      </c>
      <c r="C124" s="156" t="s">
        <v>183</v>
      </c>
      <c r="D124" s="156" t="s">
        <v>787</v>
      </c>
      <c r="E124" s="156" t="s">
        <v>792</v>
      </c>
      <c r="F124" s="156"/>
      <c r="G124" s="157">
        <f>G125</f>
        <v>82.5</v>
      </c>
    </row>
    <row r="125" spans="1:7" ht="21" customHeight="1">
      <c r="A125" s="150"/>
      <c r="B125" s="165" t="s">
        <v>398</v>
      </c>
      <c r="C125" s="156" t="s">
        <v>183</v>
      </c>
      <c r="D125" s="156" t="s">
        <v>787</v>
      </c>
      <c r="E125" s="156" t="s">
        <v>792</v>
      </c>
      <c r="F125" s="156" t="s">
        <v>401</v>
      </c>
      <c r="G125" s="157">
        <v>82.5</v>
      </c>
    </row>
    <row r="126" spans="1:7" ht="16.5" customHeight="1">
      <c r="A126" s="150"/>
      <c r="B126" s="151" t="s">
        <v>349</v>
      </c>
      <c r="C126" s="152" t="s">
        <v>183</v>
      </c>
      <c r="D126" s="152" t="s">
        <v>350</v>
      </c>
      <c r="E126" s="152"/>
      <c r="F126" s="152"/>
      <c r="G126" s="153">
        <f>G127</f>
        <v>48908.67018</v>
      </c>
    </row>
    <row r="127" spans="1:7" ht="17.25" customHeight="1">
      <c r="A127" s="169"/>
      <c r="B127" s="160" t="s">
        <v>352</v>
      </c>
      <c r="C127" s="156" t="s">
        <v>183</v>
      </c>
      <c r="D127" s="156" t="s">
        <v>350</v>
      </c>
      <c r="E127" s="156" t="s">
        <v>508</v>
      </c>
      <c r="F127" s="156"/>
      <c r="G127" s="157">
        <f>G128+G130</f>
        <v>48908.67018</v>
      </c>
    </row>
    <row r="128" spans="1:7" ht="18" customHeight="1">
      <c r="A128" s="150"/>
      <c r="B128" s="167" t="s">
        <v>614</v>
      </c>
      <c r="C128" s="156" t="s">
        <v>183</v>
      </c>
      <c r="D128" s="156" t="s">
        <v>350</v>
      </c>
      <c r="E128" s="156" t="s">
        <v>537</v>
      </c>
      <c r="F128" s="161"/>
      <c r="G128" s="157">
        <f>G129</f>
        <v>1161.4327</v>
      </c>
    </row>
    <row r="129" spans="1:7" ht="27" customHeight="1">
      <c r="A129" s="150"/>
      <c r="B129" s="158" t="s">
        <v>397</v>
      </c>
      <c r="C129" s="156" t="s">
        <v>183</v>
      </c>
      <c r="D129" s="156" t="s">
        <v>350</v>
      </c>
      <c r="E129" s="156" t="s">
        <v>537</v>
      </c>
      <c r="F129" s="156" t="s">
        <v>400</v>
      </c>
      <c r="G129" s="157">
        <v>1161.4327</v>
      </c>
    </row>
    <row r="130" spans="1:7" ht="26.25" customHeight="1">
      <c r="A130" s="150"/>
      <c r="B130" s="167" t="s">
        <v>766</v>
      </c>
      <c r="C130" s="156" t="s">
        <v>183</v>
      </c>
      <c r="D130" s="156" t="s">
        <v>350</v>
      </c>
      <c r="E130" s="156" t="s">
        <v>767</v>
      </c>
      <c r="F130" s="161"/>
      <c r="G130" s="157">
        <f>G131+G132</f>
        <v>47747.23748</v>
      </c>
    </row>
    <row r="131" spans="1:7" ht="27" customHeight="1">
      <c r="A131" s="150"/>
      <c r="B131" s="158" t="s">
        <v>538</v>
      </c>
      <c r="C131" s="156" t="s">
        <v>183</v>
      </c>
      <c r="D131" s="156" t="s">
        <v>350</v>
      </c>
      <c r="E131" s="156" t="s">
        <v>767</v>
      </c>
      <c r="F131" s="156" t="s">
        <v>261</v>
      </c>
      <c r="G131" s="157">
        <v>46578.639</v>
      </c>
    </row>
    <row r="132" spans="1:7" ht="15" customHeight="1">
      <c r="A132" s="150"/>
      <c r="B132" s="158" t="s">
        <v>398</v>
      </c>
      <c r="C132" s="156" t="s">
        <v>183</v>
      </c>
      <c r="D132" s="156" t="s">
        <v>350</v>
      </c>
      <c r="E132" s="156" t="s">
        <v>767</v>
      </c>
      <c r="F132" s="156" t="s">
        <v>401</v>
      </c>
      <c r="G132" s="157">
        <v>1168.59848</v>
      </c>
    </row>
    <row r="133" spans="1:7" ht="16.5" customHeight="1">
      <c r="A133" s="150"/>
      <c r="B133" s="151" t="s">
        <v>63</v>
      </c>
      <c r="C133" s="152" t="s">
        <v>183</v>
      </c>
      <c r="D133" s="152" t="s">
        <v>64</v>
      </c>
      <c r="E133" s="152"/>
      <c r="F133" s="152"/>
      <c r="G133" s="153">
        <f>G134+G159</f>
        <v>98403.33300000001</v>
      </c>
    </row>
    <row r="134" spans="1:7" ht="55.5" customHeight="1">
      <c r="A134" s="150"/>
      <c r="B134" s="155" t="s">
        <v>339</v>
      </c>
      <c r="C134" s="156" t="s">
        <v>183</v>
      </c>
      <c r="D134" s="156" t="s">
        <v>64</v>
      </c>
      <c r="E134" s="156" t="s">
        <v>539</v>
      </c>
      <c r="F134" s="152"/>
      <c r="G134" s="157">
        <f>G135+G150</f>
        <v>67748.33300000001</v>
      </c>
    </row>
    <row r="135" spans="1:7" ht="31.5" customHeight="1">
      <c r="A135" s="150"/>
      <c r="B135" s="158" t="s">
        <v>617</v>
      </c>
      <c r="C135" s="156" t="s">
        <v>183</v>
      </c>
      <c r="D135" s="156" t="s">
        <v>64</v>
      </c>
      <c r="E135" s="156" t="s">
        <v>618</v>
      </c>
      <c r="F135" s="156"/>
      <c r="G135" s="157">
        <f>G136+G138+G140+G142+G146+G148+G144</f>
        <v>55379.50000000001</v>
      </c>
    </row>
    <row r="136" spans="1:7" ht="33" customHeight="1">
      <c r="A136" s="150"/>
      <c r="B136" s="158" t="s">
        <v>784</v>
      </c>
      <c r="C136" s="156" t="s">
        <v>183</v>
      </c>
      <c r="D136" s="156" t="s">
        <v>64</v>
      </c>
      <c r="E136" s="156" t="s">
        <v>783</v>
      </c>
      <c r="F136" s="156"/>
      <c r="G136" s="157">
        <f>G137</f>
        <v>10557.62</v>
      </c>
    </row>
    <row r="137" spans="1:7" ht="17.25" customHeight="1">
      <c r="A137" s="150"/>
      <c r="B137" s="158" t="s">
        <v>398</v>
      </c>
      <c r="C137" s="156" t="s">
        <v>183</v>
      </c>
      <c r="D137" s="156" t="s">
        <v>64</v>
      </c>
      <c r="E137" s="156" t="s">
        <v>783</v>
      </c>
      <c r="F137" s="156" t="s">
        <v>401</v>
      </c>
      <c r="G137" s="157">
        <v>10557.62</v>
      </c>
    </row>
    <row r="138" spans="1:7" ht="39" customHeight="1">
      <c r="A138" s="150"/>
      <c r="B138" s="158" t="s">
        <v>794</v>
      </c>
      <c r="C138" s="156" t="s">
        <v>183</v>
      </c>
      <c r="D138" s="156" t="s">
        <v>64</v>
      </c>
      <c r="E138" s="156" t="s">
        <v>785</v>
      </c>
      <c r="F138" s="156"/>
      <c r="G138" s="157">
        <f>G139</f>
        <v>215.46</v>
      </c>
    </row>
    <row r="139" spans="1:7" ht="21.75" customHeight="1">
      <c r="A139" s="150"/>
      <c r="B139" s="158" t="s">
        <v>398</v>
      </c>
      <c r="C139" s="156" t="s">
        <v>183</v>
      </c>
      <c r="D139" s="156" t="s">
        <v>64</v>
      </c>
      <c r="E139" s="156" t="s">
        <v>785</v>
      </c>
      <c r="F139" s="156" t="s">
        <v>401</v>
      </c>
      <c r="G139" s="157">
        <v>215.46</v>
      </c>
    </row>
    <row r="140" spans="1:7" ht="53.25" customHeight="1">
      <c r="A140" s="150"/>
      <c r="B140" s="158" t="s">
        <v>619</v>
      </c>
      <c r="C140" s="156" t="s">
        <v>183</v>
      </c>
      <c r="D140" s="156" t="s">
        <v>64</v>
      </c>
      <c r="E140" s="156" t="s">
        <v>762</v>
      </c>
      <c r="F140" s="156"/>
      <c r="G140" s="157">
        <f>G141</f>
        <v>3131.925</v>
      </c>
    </row>
    <row r="141" spans="1:7" ht="27.75" customHeight="1">
      <c r="A141" s="150"/>
      <c r="B141" s="158" t="s">
        <v>371</v>
      </c>
      <c r="C141" s="156" t="s">
        <v>183</v>
      </c>
      <c r="D141" s="156" t="s">
        <v>64</v>
      </c>
      <c r="E141" s="156" t="s">
        <v>762</v>
      </c>
      <c r="F141" s="156" t="s">
        <v>261</v>
      </c>
      <c r="G141" s="157">
        <v>3131.925</v>
      </c>
    </row>
    <row r="142" spans="1:7" ht="66" customHeight="1">
      <c r="A142" s="150"/>
      <c r="B142" s="158" t="s">
        <v>752</v>
      </c>
      <c r="C142" s="156" t="s">
        <v>183</v>
      </c>
      <c r="D142" s="156" t="s">
        <v>64</v>
      </c>
      <c r="E142" s="156" t="s">
        <v>540</v>
      </c>
      <c r="F142" s="156"/>
      <c r="G142" s="157">
        <f>G143</f>
        <v>36910</v>
      </c>
    </row>
    <row r="143" spans="1:7" ht="28.5" customHeight="1">
      <c r="A143" s="150"/>
      <c r="B143" s="158" t="s">
        <v>371</v>
      </c>
      <c r="C143" s="156" t="s">
        <v>183</v>
      </c>
      <c r="D143" s="156" t="s">
        <v>64</v>
      </c>
      <c r="E143" s="156" t="s">
        <v>540</v>
      </c>
      <c r="F143" s="156" t="s">
        <v>261</v>
      </c>
      <c r="G143" s="157">
        <v>36910</v>
      </c>
    </row>
    <row r="144" spans="1:7" ht="28.5" customHeight="1">
      <c r="A144" s="150"/>
      <c r="B144" s="158" t="s">
        <v>866</v>
      </c>
      <c r="C144" s="156" t="s">
        <v>183</v>
      </c>
      <c r="D144" s="156" t="s">
        <v>64</v>
      </c>
      <c r="E144" s="156" t="s">
        <v>859</v>
      </c>
      <c r="F144" s="156"/>
      <c r="G144" s="157">
        <f>G145</f>
        <v>3854.29</v>
      </c>
    </row>
    <row r="145" spans="1:7" ht="28.5" customHeight="1">
      <c r="A145" s="150"/>
      <c r="B145" s="158" t="s">
        <v>371</v>
      </c>
      <c r="C145" s="156" t="s">
        <v>183</v>
      </c>
      <c r="D145" s="156" t="s">
        <v>64</v>
      </c>
      <c r="E145" s="156" t="s">
        <v>859</v>
      </c>
      <c r="F145" s="156" t="s">
        <v>261</v>
      </c>
      <c r="G145" s="157">
        <v>3854.29</v>
      </c>
    </row>
    <row r="146" spans="1:7" ht="79.5" customHeight="1">
      <c r="A146" s="150"/>
      <c r="B146" s="158" t="s">
        <v>782</v>
      </c>
      <c r="C146" s="156" t="s">
        <v>183</v>
      </c>
      <c r="D146" s="156" t="s">
        <v>64</v>
      </c>
      <c r="E146" s="156" t="s">
        <v>779</v>
      </c>
      <c r="F146" s="152"/>
      <c r="G146" s="157">
        <f>G147</f>
        <v>696</v>
      </c>
    </row>
    <row r="147" spans="1:7" ht="21.75" customHeight="1">
      <c r="A147" s="150"/>
      <c r="B147" s="158" t="s">
        <v>398</v>
      </c>
      <c r="C147" s="156" t="s">
        <v>183</v>
      </c>
      <c r="D147" s="156" t="s">
        <v>64</v>
      </c>
      <c r="E147" s="156" t="s">
        <v>779</v>
      </c>
      <c r="F147" s="156" t="s">
        <v>401</v>
      </c>
      <c r="G147" s="157">
        <v>696</v>
      </c>
    </row>
    <row r="148" spans="1:7" ht="81.75" customHeight="1">
      <c r="A148" s="150"/>
      <c r="B148" s="158" t="s">
        <v>781</v>
      </c>
      <c r="C148" s="156" t="s">
        <v>183</v>
      </c>
      <c r="D148" s="156" t="s">
        <v>64</v>
      </c>
      <c r="E148" s="156" t="s">
        <v>780</v>
      </c>
      <c r="F148" s="152"/>
      <c r="G148" s="157">
        <f>G149</f>
        <v>14.205</v>
      </c>
    </row>
    <row r="149" spans="1:7" ht="21.75" customHeight="1">
      <c r="A149" s="150"/>
      <c r="B149" s="158" t="s">
        <v>398</v>
      </c>
      <c r="C149" s="156" t="s">
        <v>183</v>
      </c>
      <c r="D149" s="156" t="s">
        <v>64</v>
      </c>
      <c r="E149" s="156" t="s">
        <v>780</v>
      </c>
      <c r="F149" s="156" t="s">
        <v>401</v>
      </c>
      <c r="G149" s="157">
        <v>14.205</v>
      </c>
    </row>
    <row r="150" spans="1:7" ht="17.25" customHeight="1">
      <c r="A150" s="150"/>
      <c r="B150" s="155" t="s">
        <v>671</v>
      </c>
      <c r="C150" s="156" t="s">
        <v>183</v>
      </c>
      <c r="D150" s="156" t="s">
        <v>64</v>
      </c>
      <c r="E150" s="156" t="s">
        <v>615</v>
      </c>
      <c r="F150" s="152"/>
      <c r="G150" s="157">
        <f>G151+G153+G155+G157</f>
        <v>12368.833</v>
      </c>
    </row>
    <row r="151" spans="1:7" ht="48.75" customHeight="1">
      <c r="A151" s="150"/>
      <c r="B151" s="158" t="s">
        <v>774</v>
      </c>
      <c r="C151" s="156" t="s">
        <v>183</v>
      </c>
      <c r="D151" s="156" t="s">
        <v>64</v>
      </c>
      <c r="E151" s="156" t="s">
        <v>761</v>
      </c>
      <c r="F151" s="152"/>
      <c r="G151" s="157">
        <v>239.254</v>
      </c>
    </row>
    <row r="152" spans="1:7" ht="27" customHeight="1">
      <c r="A152" s="150"/>
      <c r="B152" s="158" t="s">
        <v>371</v>
      </c>
      <c r="C152" s="156" t="s">
        <v>183</v>
      </c>
      <c r="D152" s="156" t="s">
        <v>64</v>
      </c>
      <c r="E152" s="156" t="s">
        <v>761</v>
      </c>
      <c r="F152" s="156" t="s">
        <v>261</v>
      </c>
      <c r="G152" s="157">
        <v>239.254</v>
      </c>
    </row>
    <row r="153" spans="1:7" ht="45" customHeight="1">
      <c r="A153" s="150"/>
      <c r="B153" s="158" t="s">
        <v>827</v>
      </c>
      <c r="C153" s="156" t="s">
        <v>183</v>
      </c>
      <c r="D153" s="156" t="s">
        <v>64</v>
      </c>
      <c r="E153" s="156" t="s">
        <v>736</v>
      </c>
      <c r="F153" s="156"/>
      <c r="G153" s="157">
        <v>11723.456</v>
      </c>
    </row>
    <row r="154" spans="1:7" ht="27" customHeight="1">
      <c r="A154" s="150"/>
      <c r="B154" s="158" t="s">
        <v>371</v>
      </c>
      <c r="C154" s="156" t="s">
        <v>183</v>
      </c>
      <c r="D154" s="156" t="s">
        <v>64</v>
      </c>
      <c r="E154" s="156" t="s">
        <v>736</v>
      </c>
      <c r="F154" s="156" t="s">
        <v>261</v>
      </c>
      <c r="G154" s="157">
        <v>11723.456</v>
      </c>
    </row>
    <row r="155" spans="1:7" ht="48.75" customHeight="1">
      <c r="A155" s="150"/>
      <c r="B155" s="158" t="s">
        <v>776</v>
      </c>
      <c r="C155" s="156" t="s">
        <v>183</v>
      </c>
      <c r="D155" s="156" t="s">
        <v>64</v>
      </c>
      <c r="E155" s="156" t="s">
        <v>775</v>
      </c>
      <c r="F155" s="152"/>
      <c r="G155" s="157">
        <f>G156</f>
        <v>8.123</v>
      </c>
    </row>
    <row r="156" spans="1:7" ht="22.5" customHeight="1">
      <c r="A156" s="150"/>
      <c r="B156" s="158" t="s">
        <v>398</v>
      </c>
      <c r="C156" s="156" t="s">
        <v>183</v>
      </c>
      <c r="D156" s="156" t="s">
        <v>64</v>
      </c>
      <c r="E156" s="156" t="s">
        <v>775</v>
      </c>
      <c r="F156" s="156" t="s">
        <v>401</v>
      </c>
      <c r="G156" s="157">
        <v>8.123</v>
      </c>
    </row>
    <row r="157" spans="1:7" ht="52.5" customHeight="1">
      <c r="A157" s="150"/>
      <c r="B157" s="158" t="s">
        <v>778</v>
      </c>
      <c r="C157" s="156" t="s">
        <v>183</v>
      </c>
      <c r="D157" s="156" t="s">
        <v>64</v>
      </c>
      <c r="E157" s="156" t="s">
        <v>777</v>
      </c>
      <c r="F157" s="152"/>
      <c r="G157" s="157">
        <f>G158</f>
        <v>398</v>
      </c>
    </row>
    <row r="158" spans="1:7" ht="21.75" customHeight="1">
      <c r="A158" s="150"/>
      <c r="B158" s="158" t="s">
        <v>398</v>
      </c>
      <c r="C158" s="156" t="s">
        <v>183</v>
      </c>
      <c r="D158" s="156" t="s">
        <v>64</v>
      </c>
      <c r="E158" s="156" t="s">
        <v>777</v>
      </c>
      <c r="F158" s="156" t="s">
        <v>401</v>
      </c>
      <c r="G158" s="157">
        <v>398</v>
      </c>
    </row>
    <row r="159" spans="1:7" ht="18" customHeight="1">
      <c r="A159" s="150"/>
      <c r="B159" s="155" t="s">
        <v>352</v>
      </c>
      <c r="C159" s="156" t="s">
        <v>183</v>
      </c>
      <c r="D159" s="156" t="s">
        <v>64</v>
      </c>
      <c r="E159" s="156" t="s">
        <v>523</v>
      </c>
      <c r="F159" s="156"/>
      <c r="G159" s="157">
        <f>G160+G163</f>
        <v>30655</v>
      </c>
    </row>
    <row r="160" spans="1:7" ht="18.75" customHeight="1">
      <c r="A160" s="150"/>
      <c r="B160" s="155" t="s">
        <v>620</v>
      </c>
      <c r="C160" s="156" t="s">
        <v>183</v>
      </c>
      <c r="D160" s="156" t="s">
        <v>64</v>
      </c>
      <c r="E160" s="156" t="s">
        <v>541</v>
      </c>
      <c r="F160" s="156"/>
      <c r="G160" s="157">
        <f>G161+G162</f>
        <v>2795</v>
      </c>
    </row>
    <row r="161" spans="1:7" ht="29.25" customHeight="1">
      <c r="A161" s="150"/>
      <c r="B161" s="158" t="s">
        <v>397</v>
      </c>
      <c r="C161" s="156" t="s">
        <v>183</v>
      </c>
      <c r="D161" s="156" t="s">
        <v>64</v>
      </c>
      <c r="E161" s="156" t="s">
        <v>541</v>
      </c>
      <c r="F161" s="156" t="s">
        <v>400</v>
      </c>
      <c r="G161" s="157">
        <v>696.72182</v>
      </c>
    </row>
    <row r="162" spans="1:7" ht="18" customHeight="1">
      <c r="A162" s="150"/>
      <c r="B162" s="158" t="s">
        <v>398</v>
      </c>
      <c r="C162" s="156" t="s">
        <v>183</v>
      </c>
      <c r="D162" s="156" t="s">
        <v>64</v>
      </c>
      <c r="E162" s="156" t="s">
        <v>541</v>
      </c>
      <c r="F162" s="156" t="s">
        <v>401</v>
      </c>
      <c r="G162" s="157">
        <v>2098.27818</v>
      </c>
    </row>
    <row r="163" spans="1:7" ht="28.5" customHeight="1">
      <c r="A163" s="150"/>
      <c r="B163" s="155" t="s">
        <v>799</v>
      </c>
      <c r="C163" s="156" t="s">
        <v>183</v>
      </c>
      <c r="D163" s="156" t="s">
        <v>64</v>
      </c>
      <c r="E163" s="156" t="s">
        <v>798</v>
      </c>
      <c r="F163" s="156"/>
      <c r="G163" s="157">
        <f>G164</f>
        <v>27860</v>
      </c>
    </row>
    <row r="164" spans="1:7" ht="17.25" customHeight="1">
      <c r="A164" s="150"/>
      <c r="B164" s="158" t="s">
        <v>398</v>
      </c>
      <c r="C164" s="156" t="s">
        <v>183</v>
      </c>
      <c r="D164" s="156" t="s">
        <v>64</v>
      </c>
      <c r="E164" s="156" t="s">
        <v>798</v>
      </c>
      <c r="F164" s="156" t="s">
        <v>401</v>
      </c>
      <c r="G164" s="157">
        <v>27860</v>
      </c>
    </row>
    <row r="165" spans="1:7" ht="18.75" customHeight="1">
      <c r="A165" s="150"/>
      <c r="B165" s="159" t="s">
        <v>65</v>
      </c>
      <c r="C165" s="152" t="s">
        <v>183</v>
      </c>
      <c r="D165" s="152" t="s">
        <v>66</v>
      </c>
      <c r="E165" s="152"/>
      <c r="F165" s="152"/>
      <c r="G165" s="153">
        <f>G166</f>
        <v>8750</v>
      </c>
    </row>
    <row r="166" spans="1:7" ht="17.25" customHeight="1">
      <c r="A166" s="150"/>
      <c r="B166" s="160" t="s">
        <v>352</v>
      </c>
      <c r="C166" s="156" t="s">
        <v>183</v>
      </c>
      <c r="D166" s="156" t="s">
        <v>66</v>
      </c>
      <c r="E166" s="156" t="s">
        <v>523</v>
      </c>
      <c r="F166" s="156"/>
      <c r="G166" s="157">
        <f>G167+G169</f>
        <v>8750</v>
      </c>
    </row>
    <row r="167" spans="1:7" ht="17.25" customHeight="1">
      <c r="A167" s="150"/>
      <c r="B167" s="155" t="s">
        <v>621</v>
      </c>
      <c r="C167" s="156" t="s">
        <v>183</v>
      </c>
      <c r="D167" s="156" t="s">
        <v>66</v>
      </c>
      <c r="E167" s="156" t="s">
        <v>542</v>
      </c>
      <c r="F167" s="156"/>
      <c r="G167" s="157">
        <f>G168</f>
        <v>2000</v>
      </c>
    </row>
    <row r="168" spans="1:7" ht="27" customHeight="1">
      <c r="A168" s="150"/>
      <c r="B168" s="158" t="s">
        <v>397</v>
      </c>
      <c r="C168" s="156" t="s">
        <v>183</v>
      </c>
      <c r="D168" s="156" t="s">
        <v>66</v>
      </c>
      <c r="E168" s="156" t="s">
        <v>542</v>
      </c>
      <c r="F168" s="156" t="s">
        <v>400</v>
      </c>
      <c r="G168" s="157">
        <v>2000</v>
      </c>
    </row>
    <row r="169" spans="1:7" ht="32.25" customHeight="1">
      <c r="A169" s="150"/>
      <c r="B169" s="155" t="s">
        <v>622</v>
      </c>
      <c r="C169" s="156" t="s">
        <v>183</v>
      </c>
      <c r="D169" s="156" t="s">
        <v>66</v>
      </c>
      <c r="E169" s="156" t="s">
        <v>543</v>
      </c>
      <c r="F169" s="156"/>
      <c r="G169" s="157">
        <f>G170+G171</f>
        <v>6750</v>
      </c>
    </row>
    <row r="170" spans="1:7" ht="28.5" customHeight="1">
      <c r="A170" s="163"/>
      <c r="B170" s="158" t="s">
        <v>397</v>
      </c>
      <c r="C170" s="156" t="s">
        <v>183</v>
      </c>
      <c r="D170" s="156" t="s">
        <v>66</v>
      </c>
      <c r="E170" s="156" t="s">
        <v>543</v>
      </c>
      <c r="F170" s="156" t="s">
        <v>400</v>
      </c>
      <c r="G170" s="157">
        <v>4244.7116</v>
      </c>
    </row>
    <row r="171" spans="1:7" ht="18" customHeight="1">
      <c r="A171" s="150"/>
      <c r="B171" s="158" t="s">
        <v>398</v>
      </c>
      <c r="C171" s="156" t="s">
        <v>183</v>
      </c>
      <c r="D171" s="156" t="s">
        <v>66</v>
      </c>
      <c r="E171" s="156" t="s">
        <v>543</v>
      </c>
      <c r="F171" s="156" t="s">
        <v>401</v>
      </c>
      <c r="G171" s="157">
        <v>2505.2884</v>
      </c>
    </row>
    <row r="172" spans="1:7" ht="16.5" customHeight="1">
      <c r="A172" s="150"/>
      <c r="B172" s="159" t="s">
        <v>328</v>
      </c>
      <c r="C172" s="152" t="s">
        <v>183</v>
      </c>
      <c r="D172" s="152" t="s">
        <v>329</v>
      </c>
      <c r="E172" s="152"/>
      <c r="F172" s="152"/>
      <c r="G172" s="153">
        <f>G173</f>
        <v>102727.44860000002</v>
      </c>
    </row>
    <row r="173" spans="1:7" ht="30" customHeight="1">
      <c r="A173" s="150"/>
      <c r="B173" s="160" t="s">
        <v>690</v>
      </c>
      <c r="C173" s="156" t="s">
        <v>183</v>
      </c>
      <c r="D173" s="156" t="s">
        <v>329</v>
      </c>
      <c r="E173" s="156" t="s">
        <v>491</v>
      </c>
      <c r="F173" s="156"/>
      <c r="G173" s="157">
        <f>G174</f>
        <v>102727.44860000002</v>
      </c>
    </row>
    <row r="174" spans="1:7" ht="17.25" customHeight="1">
      <c r="A174" s="150"/>
      <c r="B174" s="160" t="s">
        <v>571</v>
      </c>
      <c r="C174" s="156" t="s">
        <v>183</v>
      </c>
      <c r="D174" s="156" t="s">
        <v>243</v>
      </c>
      <c r="E174" s="156" t="s">
        <v>491</v>
      </c>
      <c r="F174" s="156"/>
      <c r="G174" s="157">
        <f>G175+G180++G183+G185+G187+G189</f>
        <v>102727.44860000002</v>
      </c>
    </row>
    <row r="175" spans="1:7" ht="21" customHeight="1">
      <c r="A175" s="150"/>
      <c r="B175" s="155" t="s">
        <v>572</v>
      </c>
      <c r="C175" s="156" t="s">
        <v>183</v>
      </c>
      <c r="D175" s="156" t="s">
        <v>329</v>
      </c>
      <c r="E175" s="156" t="s">
        <v>492</v>
      </c>
      <c r="F175" s="156"/>
      <c r="G175" s="157">
        <f>G177+G178+G179</f>
        <v>64285.7376</v>
      </c>
    </row>
    <row r="176" spans="1:7" ht="54.75" customHeight="1">
      <c r="A176" s="150"/>
      <c r="B176" s="155" t="s">
        <v>573</v>
      </c>
      <c r="C176" s="156" t="s">
        <v>183</v>
      </c>
      <c r="D176" s="156" t="s">
        <v>329</v>
      </c>
      <c r="E176" s="156" t="s">
        <v>493</v>
      </c>
      <c r="F176" s="156"/>
      <c r="G176" s="157">
        <f>G177+G178+G179</f>
        <v>64285.7376</v>
      </c>
    </row>
    <row r="177" spans="1:7" ht="54" customHeight="1">
      <c r="A177" s="150"/>
      <c r="B177" s="158" t="s">
        <v>396</v>
      </c>
      <c r="C177" s="156" t="s">
        <v>183</v>
      </c>
      <c r="D177" s="156" t="s">
        <v>329</v>
      </c>
      <c r="E177" s="156" t="s">
        <v>493</v>
      </c>
      <c r="F177" s="156" t="s">
        <v>399</v>
      </c>
      <c r="G177" s="157">
        <v>36356.23349</v>
      </c>
    </row>
    <row r="178" spans="1:7" ht="27" customHeight="1">
      <c r="A178" s="150"/>
      <c r="B178" s="158" t="s">
        <v>397</v>
      </c>
      <c r="C178" s="156" t="s">
        <v>183</v>
      </c>
      <c r="D178" s="156" t="s">
        <v>329</v>
      </c>
      <c r="E178" s="156" t="s">
        <v>493</v>
      </c>
      <c r="F178" s="156" t="s">
        <v>400</v>
      </c>
      <c r="G178" s="157">
        <v>27039.50411</v>
      </c>
    </row>
    <row r="179" spans="1:7" ht="18" customHeight="1">
      <c r="A179" s="150"/>
      <c r="B179" s="158" t="s">
        <v>398</v>
      </c>
      <c r="C179" s="156" t="s">
        <v>183</v>
      </c>
      <c r="D179" s="156" t="s">
        <v>329</v>
      </c>
      <c r="E179" s="156" t="s">
        <v>493</v>
      </c>
      <c r="F179" s="156" t="s">
        <v>401</v>
      </c>
      <c r="G179" s="157">
        <v>890</v>
      </c>
    </row>
    <row r="180" spans="1:7" ht="67.5" customHeight="1">
      <c r="A180" s="150"/>
      <c r="B180" s="155" t="s">
        <v>574</v>
      </c>
      <c r="C180" s="156" t="s">
        <v>183</v>
      </c>
      <c r="D180" s="156" t="s">
        <v>329</v>
      </c>
      <c r="E180" s="156" t="s">
        <v>494</v>
      </c>
      <c r="F180" s="156"/>
      <c r="G180" s="157">
        <f>G181+G182</f>
        <v>33944.200000000004</v>
      </c>
    </row>
    <row r="181" spans="1:7" ht="54.75" customHeight="1">
      <c r="A181" s="150"/>
      <c r="B181" s="155" t="s">
        <v>396</v>
      </c>
      <c r="C181" s="156" t="s">
        <v>183</v>
      </c>
      <c r="D181" s="156" t="s">
        <v>329</v>
      </c>
      <c r="E181" s="156" t="s">
        <v>494</v>
      </c>
      <c r="F181" s="156" t="s">
        <v>399</v>
      </c>
      <c r="G181" s="157">
        <v>32571.365</v>
      </c>
    </row>
    <row r="182" spans="1:7" ht="27.75" customHeight="1">
      <c r="A182" s="150"/>
      <c r="B182" s="155" t="s">
        <v>397</v>
      </c>
      <c r="C182" s="156" t="s">
        <v>183</v>
      </c>
      <c r="D182" s="156" t="s">
        <v>329</v>
      </c>
      <c r="E182" s="156" t="s">
        <v>494</v>
      </c>
      <c r="F182" s="156" t="s">
        <v>400</v>
      </c>
      <c r="G182" s="157">
        <v>1372.835</v>
      </c>
    </row>
    <row r="183" spans="1:7" ht="53.25" customHeight="1">
      <c r="A183" s="150"/>
      <c r="B183" s="155" t="s">
        <v>806</v>
      </c>
      <c r="C183" s="156" t="s">
        <v>183</v>
      </c>
      <c r="D183" s="156" t="s">
        <v>329</v>
      </c>
      <c r="E183" s="156" t="s">
        <v>800</v>
      </c>
      <c r="F183" s="156"/>
      <c r="G183" s="157">
        <f>G184</f>
        <v>314.15489</v>
      </c>
    </row>
    <row r="184" spans="1:7" ht="27.75" customHeight="1">
      <c r="A184" s="150"/>
      <c r="B184" s="155" t="s">
        <v>397</v>
      </c>
      <c r="C184" s="156" t="s">
        <v>183</v>
      </c>
      <c r="D184" s="156" t="s">
        <v>329</v>
      </c>
      <c r="E184" s="156" t="s">
        <v>800</v>
      </c>
      <c r="F184" s="156" t="s">
        <v>400</v>
      </c>
      <c r="G184" s="157">
        <v>314.15489</v>
      </c>
    </row>
    <row r="185" spans="1:7" ht="46.5" customHeight="1">
      <c r="A185" s="150"/>
      <c r="B185" s="155" t="s">
        <v>828</v>
      </c>
      <c r="C185" s="156" t="s">
        <v>183</v>
      </c>
      <c r="D185" s="156" t="s">
        <v>329</v>
      </c>
      <c r="E185" s="156" t="s">
        <v>801</v>
      </c>
      <c r="F185" s="156"/>
      <c r="G185" s="157">
        <f>G186</f>
        <v>1047.18311</v>
      </c>
    </row>
    <row r="186" spans="1:7" ht="27.75" customHeight="1">
      <c r="A186" s="150"/>
      <c r="B186" s="155" t="s">
        <v>397</v>
      </c>
      <c r="C186" s="156" t="s">
        <v>183</v>
      </c>
      <c r="D186" s="156" t="s">
        <v>329</v>
      </c>
      <c r="E186" s="156" t="s">
        <v>801</v>
      </c>
      <c r="F186" s="156" t="s">
        <v>400</v>
      </c>
      <c r="G186" s="157">
        <v>1047.18311</v>
      </c>
    </row>
    <row r="187" spans="1:7" ht="60.75" customHeight="1">
      <c r="A187" s="150"/>
      <c r="B187" s="155" t="s">
        <v>807</v>
      </c>
      <c r="C187" s="156" t="s">
        <v>183</v>
      </c>
      <c r="D187" s="156" t="s">
        <v>329</v>
      </c>
      <c r="E187" s="156" t="s">
        <v>802</v>
      </c>
      <c r="F187" s="156"/>
      <c r="G187" s="157">
        <f>G188</f>
        <v>1045.391</v>
      </c>
    </row>
    <row r="188" spans="1:7" ht="27.75" customHeight="1">
      <c r="A188" s="150"/>
      <c r="B188" s="155" t="s">
        <v>397</v>
      </c>
      <c r="C188" s="156" t="s">
        <v>183</v>
      </c>
      <c r="D188" s="156" t="s">
        <v>329</v>
      </c>
      <c r="E188" s="156" t="s">
        <v>802</v>
      </c>
      <c r="F188" s="156" t="s">
        <v>400</v>
      </c>
      <c r="G188" s="157">
        <v>1045.391</v>
      </c>
    </row>
    <row r="189" spans="1:7" ht="62.25" customHeight="1">
      <c r="A189" s="150"/>
      <c r="B189" s="155" t="s">
        <v>829</v>
      </c>
      <c r="C189" s="156" t="s">
        <v>183</v>
      </c>
      <c r="D189" s="156" t="s">
        <v>329</v>
      </c>
      <c r="E189" s="156" t="s">
        <v>803</v>
      </c>
      <c r="F189" s="156"/>
      <c r="G189" s="157">
        <f>G190</f>
        <v>2090.782</v>
      </c>
    </row>
    <row r="190" spans="1:7" ht="27.75" customHeight="1">
      <c r="A190" s="150"/>
      <c r="B190" s="155" t="s">
        <v>397</v>
      </c>
      <c r="C190" s="156" t="s">
        <v>183</v>
      </c>
      <c r="D190" s="156" t="s">
        <v>329</v>
      </c>
      <c r="E190" s="156" t="s">
        <v>803</v>
      </c>
      <c r="F190" s="156" t="s">
        <v>400</v>
      </c>
      <c r="G190" s="157">
        <v>2090.782</v>
      </c>
    </row>
    <row r="191" spans="1:7" ht="18.75" customHeight="1">
      <c r="A191" s="150"/>
      <c r="B191" s="151" t="s">
        <v>324</v>
      </c>
      <c r="C191" s="152" t="s">
        <v>183</v>
      </c>
      <c r="D191" s="152" t="s">
        <v>325</v>
      </c>
      <c r="E191" s="152"/>
      <c r="F191" s="152"/>
      <c r="G191" s="153">
        <f>G192</f>
        <v>117176.282</v>
      </c>
    </row>
    <row r="192" spans="1:7" ht="27.75" customHeight="1">
      <c r="A192" s="150"/>
      <c r="B192" s="160" t="s">
        <v>691</v>
      </c>
      <c r="C192" s="156" t="s">
        <v>183</v>
      </c>
      <c r="D192" s="156" t="s">
        <v>325</v>
      </c>
      <c r="E192" s="156" t="s">
        <v>491</v>
      </c>
      <c r="F192" s="156"/>
      <c r="G192" s="157">
        <f>G194</f>
        <v>117176.282</v>
      </c>
    </row>
    <row r="193" spans="1:7" ht="18.75" customHeight="1">
      <c r="A193" s="150"/>
      <c r="B193" s="160" t="s">
        <v>575</v>
      </c>
      <c r="C193" s="156" t="s">
        <v>183</v>
      </c>
      <c r="D193" s="156" t="s">
        <v>325</v>
      </c>
      <c r="E193" s="156" t="s">
        <v>491</v>
      </c>
      <c r="F193" s="156"/>
      <c r="G193" s="157">
        <f>G194</f>
        <v>117176.282</v>
      </c>
    </row>
    <row r="194" spans="1:7" ht="16.5" customHeight="1">
      <c r="A194" s="150"/>
      <c r="B194" s="155" t="s">
        <v>576</v>
      </c>
      <c r="C194" s="156" t="s">
        <v>183</v>
      </c>
      <c r="D194" s="156" t="s">
        <v>325</v>
      </c>
      <c r="E194" s="156" t="s">
        <v>495</v>
      </c>
      <c r="F194" s="156"/>
      <c r="G194" s="157">
        <f>G195+G199+G202+G205</f>
        <v>117176.282</v>
      </c>
    </row>
    <row r="195" spans="1:7" ht="54" customHeight="1">
      <c r="A195" s="150"/>
      <c r="B195" s="155" t="s">
        <v>573</v>
      </c>
      <c r="C195" s="156" t="s">
        <v>183</v>
      </c>
      <c r="D195" s="156" t="s">
        <v>325</v>
      </c>
      <c r="E195" s="156" t="s">
        <v>496</v>
      </c>
      <c r="F195" s="156"/>
      <c r="G195" s="157">
        <f>G196+G197+G198</f>
        <v>22053.282</v>
      </c>
    </row>
    <row r="196" spans="1:7" ht="54" customHeight="1">
      <c r="A196" s="150"/>
      <c r="B196" s="158" t="s">
        <v>396</v>
      </c>
      <c r="C196" s="156" t="s">
        <v>183</v>
      </c>
      <c r="D196" s="156" t="s">
        <v>325</v>
      </c>
      <c r="E196" s="156" t="s">
        <v>496</v>
      </c>
      <c r="F196" s="156" t="s">
        <v>399</v>
      </c>
      <c r="G196" s="157">
        <v>2796.74961</v>
      </c>
    </row>
    <row r="197" spans="1:7" ht="27" customHeight="1">
      <c r="A197" s="150"/>
      <c r="B197" s="158" t="s">
        <v>397</v>
      </c>
      <c r="C197" s="156" t="s">
        <v>183</v>
      </c>
      <c r="D197" s="156" t="s">
        <v>325</v>
      </c>
      <c r="E197" s="156" t="s">
        <v>496</v>
      </c>
      <c r="F197" s="156" t="s">
        <v>400</v>
      </c>
      <c r="G197" s="157">
        <v>17956.53239</v>
      </c>
    </row>
    <row r="198" spans="1:7" ht="18.75" customHeight="1">
      <c r="A198" s="150"/>
      <c r="B198" s="158" t="s">
        <v>398</v>
      </c>
      <c r="C198" s="156" t="s">
        <v>183</v>
      </c>
      <c r="D198" s="156" t="s">
        <v>325</v>
      </c>
      <c r="E198" s="156" t="s">
        <v>496</v>
      </c>
      <c r="F198" s="156" t="s">
        <v>401</v>
      </c>
      <c r="G198" s="157">
        <v>1300</v>
      </c>
    </row>
    <row r="199" spans="1:7" ht="94.5" customHeight="1">
      <c r="A199" s="150"/>
      <c r="B199" s="171" t="s">
        <v>577</v>
      </c>
      <c r="C199" s="156" t="s">
        <v>183</v>
      </c>
      <c r="D199" s="156" t="s">
        <v>325</v>
      </c>
      <c r="E199" s="156" t="s">
        <v>497</v>
      </c>
      <c r="F199" s="156"/>
      <c r="G199" s="157">
        <f>G200+G201</f>
        <v>86754</v>
      </c>
    </row>
    <row r="200" spans="1:7" ht="51" customHeight="1">
      <c r="A200" s="150"/>
      <c r="B200" s="158" t="s">
        <v>396</v>
      </c>
      <c r="C200" s="156" t="s">
        <v>183</v>
      </c>
      <c r="D200" s="156" t="s">
        <v>325</v>
      </c>
      <c r="E200" s="156" t="s">
        <v>497</v>
      </c>
      <c r="F200" s="156" t="s">
        <v>399</v>
      </c>
      <c r="G200" s="157">
        <v>83490.375</v>
      </c>
    </row>
    <row r="201" spans="1:7" ht="27" customHeight="1">
      <c r="A201" s="150"/>
      <c r="B201" s="158" t="s">
        <v>397</v>
      </c>
      <c r="C201" s="156" t="s">
        <v>183</v>
      </c>
      <c r="D201" s="156" t="s">
        <v>325</v>
      </c>
      <c r="E201" s="156" t="s">
        <v>497</v>
      </c>
      <c r="F201" s="156" t="s">
        <v>400</v>
      </c>
      <c r="G201" s="157">
        <v>3263.625</v>
      </c>
    </row>
    <row r="202" spans="1:7" ht="57" customHeight="1">
      <c r="A202" s="150"/>
      <c r="B202" s="171" t="s">
        <v>578</v>
      </c>
      <c r="C202" s="156" t="s">
        <v>183</v>
      </c>
      <c r="D202" s="156" t="s">
        <v>325</v>
      </c>
      <c r="E202" s="156" t="s">
        <v>498</v>
      </c>
      <c r="F202" s="161"/>
      <c r="G202" s="157">
        <f>G203+G204</f>
        <v>7555</v>
      </c>
    </row>
    <row r="203" spans="1:7" ht="26.25" customHeight="1">
      <c r="A203" s="150"/>
      <c r="B203" s="158" t="s">
        <v>397</v>
      </c>
      <c r="C203" s="156" t="s">
        <v>183</v>
      </c>
      <c r="D203" s="156" t="s">
        <v>325</v>
      </c>
      <c r="E203" s="156" t="s">
        <v>498</v>
      </c>
      <c r="F203" s="156" t="s">
        <v>400</v>
      </c>
      <c r="G203" s="157">
        <v>6881</v>
      </c>
    </row>
    <row r="204" spans="1:7" ht="18.75" customHeight="1">
      <c r="A204" s="150"/>
      <c r="B204" s="155" t="s">
        <v>123</v>
      </c>
      <c r="C204" s="156" t="s">
        <v>183</v>
      </c>
      <c r="D204" s="156" t="s">
        <v>325</v>
      </c>
      <c r="E204" s="156" t="s">
        <v>498</v>
      </c>
      <c r="F204" s="156" t="s">
        <v>124</v>
      </c>
      <c r="G204" s="157">
        <v>674</v>
      </c>
    </row>
    <row r="205" spans="1:7" ht="58.5" customHeight="1">
      <c r="A205" s="150"/>
      <c r="B205" s="155" t="s">
        <v>579</v>
      </c>
      <c r="C205" s="156" t="s">
        <v>183</v>
      </c>
      <c r="D205" s="156" t="s">
        <v>325</v>
      </c>
      <c r="E205" s="156" t="s">
        <v>499</v>
      </c>
      <c r="F205" s="156"/>
      <c r="G205" s="157">
        <f>G206</f>
        <v>814</v>
      </c>
    </row>
    <row r="206" spans="1:7" ht="54.75" customHeight="1">
      <c r="A206" s="150"/>
      <c r="B206" s="158" t="s">
        <v>396</v>
      </c>
      <c r="C206" s="156" t="s">
        <v>183</v>
      </c>
      <c r="D206" s="156" t="s">
        <v>325</v>
      </c>
      <c r="E206" s="156" t="s">
        <v>499</v>
      </c>
      <c r="F206" s="156" t="s">
        <v>399</v>
      </c>
      <c r="G206" s="157">
        <v>814</v>
      </c>
    </row>
    <row r="207" spans="1:7" ht="18" customHeight="1">
      <c r="A207" s="150"/>
      <c r="B207" s="154" t="s">
        <v>294</v>
      </c>
      <c r="C207" s="152" t="s">
        <v>183</v>
      </c>
      <c r="D207" s="152" t="s">
        <v>326</v>
      </c>
      <c r="E207" s="161"/>
      <c r="F207" s="161"/>
      <c r="G207" s="153">
        <f>G208</f>
        <v>1804.1999999999998</v>
      </c>
    </row>
    <row r="208" spans="1:7" ht="29.25" customHeight="1">
      <c r="A208" s="150"/>
      <c r="B208" s="158" t="s">
        <v>692</v>
      </c>
      <c r="C208" s="156" t="s">
        <v>183</v>
      </c>
      <c r="D208" s="156" t="s">
        <v>326</v>
      </c>
      <c r="E208" s="156" t="s">
        <v>491</v>
      </c>
      <c r="F208" s="152"/>
      <c r="G208" s="157">
        <f>G209</f>
        <v>1804.1999999999998</v>
      </c>
    </row>
    <row r="209" spans="1:7" ht="30" customHeight="1">
      <c r="A209" s="150"/>
      <c r="B209" s="158" t="s">
        <v>580</v>
      </c>
      <c r="C209" s="156" t="s">
        <v>183</v>
      </c>
      <c r="D209" s="156" t="s">
        <v>326</v>
      </c>
      <c r="E209" s="156" t="s">
        <v>491</v>
      </c>
      <c r="F209" s="156"/>
      <c r="G209" s="157">
        <f>G210+G213</f>
        <v>1804.1999999999998</v>
      </c>
    </row>
    <row r="210" spans="1:7" ht="30" customHeight="1">
      <c r="A210" s="150"/>
      <c r="B210" s="158" t="s">
        <v>581</v>
      </c>
      <c r="C210" s="156" t="s">
        <v>183</v>
      </c>
      <c r="D210" s="156" t="s">
        <v>326</v>
      </c>
      <c r="E210" s="156" t="s">
        <v>707</v>
      </c>
      <c r="F210" s="156"/>
      <c r="G210" s="157">
        <f>G211</f>
        <v>678.6</v>
      </c>
    </row>
    <row r="211" spans="1:7" ht="43.5" customHeight="1">
      <c r="A211" s="150"/>
      <c r="B211" s="158" t="s">
        <v>582</v>
      </c>
      <c r="C211" s="156" t="s">
        <v>183</v>
      </c>
      <c r="D211" s="156" t="s">
        <v>326</v>
      </c>
      <c r="E211" s="156" t="s">
        <v>500</v>
      </c>
      <c r="F211" s="156"/>
      <c r="G211" s="157">
        <f>G212</f>
        <v>678.6</v>
      </c>
    </row>
    <row r="212" spans="1:7" ht="27.75" customHeight="1">
      <c r="A212" s="150"/>
      <c r="B212" s="158" t="s">
        <v>397</v>
      </c>
      <c r="C212" s="156" t="s">
        <v>183</v>
      </c>
      <c r="D212" s="156" t="s">
        <v>326</v>
      </c>
      <c r="E212" s="156" t="s">
        <v>500</v>
      </c>
      <c r="F212" s="156" t="s">
        <v>400</v>
      </c>
      <c r="G212" s="157">
        <v>678.6</v>
      </c>
    </row>
    <row r="213" spans="1:7" ht="31.5" customHeight="1">
      <c r="A213" s="150"/>
      <c r="B213" s="158" t="s">
        <v>808</v>
      </c>
      <c r="C213" s="156" t="s">
        <v>183</v>
      </c>
      <c r="D213" s="156" t="s">
        <v>326</v>
      </c>
      <c r="E213" s="156" t="s">
        <v>804</v>
      </c>
      <c r="F213" s="156"/>
      <c r="G213" s="157">
        <f>G214</f>
        <v>1125.6</v>
      </c>
    </row>
    <row r="214" spans="1:7" ht="43.5" customHeight="1">
      <c r="A214" s="150"/>
      <c r="B214" s="158" t="s">
        <v>582</v>
      </c>
      <c r="C214" s="156" t="s">
        <v>183</v>
      </c>
      <c r="D214" s="156" t="s">
        <v>326</v>
      </c>
      <c r="E214" s="156" t="s">
        <v>805</v>
      </c>
      <c r="F214" s="156"/>
      <c r="G214" s="157">
        <f>G215</f>
        <v>1125.6</v>
      </c>
    </row>
    <row r="215" spans="1:7" ht="27.75" customHeight="1">
      <c r="A215" s="150"/>
      <c r="B215" s="158" t="s">
        <v>397</v>
      </c>
      <c r="C215" s="156" t="s">
        <v>183</v>
      </c>
      <c r="D215" s="156" t="s">
        <v>326</v>
      </c>
      <c r="E215" s="156" t="s">
        <v>805</v>
      </c>
      <c r="F215" s="156" t="s">
        <v>400</v>
      </c>
      <c r="G215" s="157">
        <v>1125.6</v>
      </c>
    </row>
    <row r="216" spans="1:7" ht="20.25" customHeight="1">
      <c r="A216" s="150"/>
      <c r="B216" s="154" t="s">
        <v>67</v>
      </c>
      <c r="C216" s="152" t="s">
        <v>183</v>
      </c>
      <c r="D216" s="152" t="s">
        <v>68</v>
      </c>
      <c r="E216" s="152"/>
      <c r="F216" s="152"/>
      <c r="G216" s="153">
        <f>G217</f>
        <v>8624.4</v>
      </c>
    </row>
    <row r="217" spans="1:7" ht="29.25" customHeight="1">
      <c r="A217" s="150"/>
      <c r="B217" s="158" t="s">
        <v>691</v>
      </c>
      <c r="C217" s="156" t="s">
        <v>183</v>
      </c>
      <c r="D217" s="156" t="s">
        <v>68</v>
      </c>
      <c r="E217" s="156" t="s">
        <v>491</v>
      </c>
      <c r="F217" s="156"/>
      <c r="G217" s="157">
        <f>G218</f>
        <v>8624.4</v>
      </c>
    </row>
    <row r="218" spans="1:7" ht="15.75" customHeight="1">
      <c r="A218" s="150"/>
      <c r="B218" s="158" t="s">
        <v>575</v>
      </c>
      <c r="C218" s="156" t="s">
        <v>183</v>
      </c>
      <c r="D218" s="156" t="s">
        <v>68</v>
      </c>
      <c r="E218" s="156" t="s">
        <v>491</v>
      </c>
      <c r="F218" s="156"/>
      <c r="G218" s="157">
        <f>G219+G221+G223+G235</f>
        <v>8624.4</v>
      </c>
    </row>
    <row r="219" spans="1:7" ht="41.25" customHeight="1">
      <c r="A219" s="150"/>
      <c r="B219" s="158" t="s">
        <v>843</v>
      </c>
      <c r="C219" s="156" t="s">
        <v>183</v>
      </c>
      <c r="D219" s="156" t="s">
        <v>68</v>
      </c>
      <c r="E219" s="156" t="s">
        <v>845</v>
      </c>
      <c r="F219" s="156"/>
      <c r="G219" s="157">
        <f>G220</f>
        <v>7000</v>
      </c>
    </row>
    <row r="220" spans="1:7" ht="17.25" customHeight="1">
      <c r="A220" s="150"/>
      <c r="B220" s="158" t="s">
        <v>398</v>
      </c>
      <c r="C220" s="156" t="s">
        <v>183</v>
      </c>
      <c r="D220" s="156" t="s">
        <v>68</v>
      </c>
      <c r="E220" s="156" t="s">
        <v>845</v>
      </c>
      <c r="F220" s="156" t="s">
        <v>401</v>
      </c>
      <c r="G220" s="157">
        <v>7000</v>
      </c>
    </row>
    <row r="221" spans="1:7" ht="41.25" customHeight="1">
      <c r="A221" s="150"/>
      <c r="B221" s="158" t="s">
        <v>844</v>
      </c>
      <c r="C221" s="156" t="s">
        <v>183</v>
      </c>
      <c r="D221" s="156" t="s">
        <v>68</v>
      </c>
      <c r="E221" s="156" t="s">
        <v>846</v>
      </c>
      <c r="F221" s="156"/>
      <c r="G221" s="157">
        <f>G222</f>
        <v>35</v>
      </c>
    </row>
    <row r="222" spans="1:7" ht="17.25" customHeight="1">
      <c r="A222" s="150"/>
      <c r="B222" s="158" t="s">
        <v>398</v>
      </c>
      <c r="C222" s="156" t="s">
        <v>183</v>
      </c>
      <c r="D222" s="156" t="s">
        <v>68</v>
      </c>
      <c r="E222" s="156" t="s">
        <v>846</v>
      </c>
      <c r="F222" s="156" t="s">
        <v>401</v>
      </c>
      <c r="G222" s="157">
        <v>35</v>
      </c>
    </row>
    <row r="223" spans="1:7" ht="18" customHeight="1">
      <c r="A223" s="150"/>
      <c r="B223" s="158" t="s">
        <v>583</v>
      </c>
      <c r="C223" s="156" t="s">
        <v>183</v>
      </c>
      <c r="D223" s="156" t="s">
        <v>68</v>
      </c>
      <c r="E223" s="156" t="s">
        <v>495</v>
      </c>
      <c r="F223" s="156"/>
      <c r="G223" s="157">
        <f>G224+G226+G229+G231+G233</f>
        <v>1076.76</v>
      </c>
    </row>
    <row r="224" spans="1:7" ht="43.5" customHeight="1">
      <c r="A224" s="150"/>
      <c r="B224" s="158" t="s">
        <v>584</v>
      </c>
      <c r="C224" s="156" t="s">
        <v>183</v>
      </c>
      <c r="D224" s="156" t="s">
        <v>68</v>
      </c>
      <c r="E224" s="156" t="s">
        <v>501</v>
      </c>
      <c r="F224" s="156"/>
      <c r="G224" s="157">
        <f>G225</f>
        <v>42.76</v>
      </c>
    </row>
    <row r="225" spans="1:7" ht="54.75" customHeight="1">
      <c r="A225" s="150"/>
      <c r="B225" s="158" t="s">
        <v>396</v>
      </c>
      <c r="C225" s="156" t="s">
        <v>183</v>
      </c>
      <c r="D225" s="156" t="s">
        <v>68</v>
      </c>
      <c r="E225" s="156" t="s">
        <v>501</v>
      </c>
      <c r="F225" s="156" t="s">
        <v>399</v>
      </c>
      <c r="G225" s="157">
        <v>42.76</v>
      </c>
    </row>
    <row r="226" spans="1:7" ht="43.5" customHeight="1">
      <c r="A226" s="150"/>
      <c r="B226" s="158" t="s">
        <v>584</v>
      </c>
      <c r="C226" s="156" t="s">
        <v>183</v>
      </c>
      <c r="D226" s="156" t="s">
        <v>68</v>
      </c>
      <c r="E226" s="156" t="s">
        <v>544</v>
      </c>
      <c r="F226" s="156"/>
      <c r="G226" s="157">
        <f>G227+G228</f>
        <v>529</v>
      </c>
    </row>
    <row r="227" spans="1:7" ht="27.75" customHeight="1">
      <c r="A227" s="150"/>
      <c r="B227" s="158" t="s">
        <v>397</v>
      </c>
      <c r="C227" s="156" t="s">
        <v>183</v>
      </c>
      <c r="D227" s="156" t="s">
        <v>68</v>
      </c>
      <c r="E227" s="156" t="s">
        <v>544</v>
      </c>
      <c r="F227" s="156" t="s">
        <v>400</v>
      </c>
      <c r="G227" s="157">
        <v>468</v>
      </c>
    </row>
    <row r="228" spans="1:7" ht="27.75" customHeight="1">
      <c r="A228" s="150"/>
      <c r="B228" s="158" t="s">
        <v>76</v>
      </c>
      <c r="C228" s="156" t="s">
        <v>183</v>
      </c>
      <c r="D228" s="156" t="s">
        <v>68</v>
      </c>
      <c r="E228" s="156" t="s">
        <v>544</v>
      </c>
      <c r="F228" s="156" t="s">
        <v>122</v>
      </c>
      <c r="G228" s="157">
        <v>61</v>
      </c>
    </row>
    <row r="229" spans="1:7" ht="30.75" customHeight="1">
      <c r="A229" s="150"/>
      <c r="B229" s="158" t="s">
        <v>810</v>
      </c>
      <c r="C229" s="156" t="s">
        <v>183</v>
      </c>
      <c r="D229" s="156" t="s">
        <v>68</v>
      </c>
      <c r="E229" s="156" t="s">
        <v>809</v>
      </c>
      <c r="F229" s="156"/>
      <c r="G229" s="157">
        <f>G230</f>
        <v>200</v>
      </c>
    </row>
    <row r="230" spans="1:7" ht="27.75" customHeight="1">
      <c r="A230" s="150"/>
      <c r="B230" s="158" t="s">
        <v>397</v>
      </c>
      <c r="C230" s="156" t="s">
        <v>183</v>
      </c>
      <c r="D230" s="156" t="s">
        <v>68</v>
      </c>
      <c r="E230" s="156" t="s">
        <v>809</v>
      </c>
      <c r="F230" s="156" t="s">
        <v>400</v>
      </c>
      <c r="G230" s="157">
        <v>200</v>
      </c>
    </row>
    <row r="231" spans="1:7" ht="53.25" customHeight="1">
      <c r="A231" s="150"/>
      <c r="B231" s="158" t="s">
        <v>813</v>
      </c>
      <c r="C231" s="156" t="s">
        <v>183</v>
      </c>
      <c r="D231" s="156" t="s">
        <v>68</v>
      </c>
      <c r="E231" s="156" t="s">
        <v>812</v>
      </c>
      <c r="F231" s="156"/>
      <c r="G231" s="157">
        <f>G232</f>
        <v>70.38461</v>
      </c>
    </row>
    <row r="232" spans="1:7" ht="27.75" customHeight="1">
      <c r="A232" s="150"/>
      <c r="B232" s="158" t="s">
        <v>397</v>
      </c>
      <c r="C232" s="156" t="s">
        <v>183</v>
      </c>
      <c r="D232" s="156" t="s">
        <v>68</v>
      </c>
      <c r="E232" s="156" t="s">
        <v>812</v>
      </c>
      <c r="F232" s="156" t="s">
        <v>400</v>
      </c>
      <c r="G232" s="157">
        <v>70.38461</v>
      </c>
    </row>
    <row r="233" spans="1:7" ht="53.25" customHeight="1">
      <c r="A233" s="150"/>
      <c r="B233" s="158" t="s">
        <v>814</v>
      </c>
      <c r="C233" s="156" t="s">
        <v>183</v>
      </c>
      <c r="D233" s="156" t="s">
        <v>68</v>
      </c>
      <c r="E233" s="156" t="s">
        <v>811</v>
      </c>
      <c r="F233" s="156"/>
      <c r="G233" s="157">
        <f>G234</f>
        <v>234.61539</v>
      </c>
    </row>
    <row r="234" spans="1:7" ht="27.75" customHeight="1">
      <c r="A234" s="150"/>
      <c r="B234" s="158" t="s">
        <v>397</v>
      </c>
      <c r="C234" s="156" t="s">
        <v>183</v>
      </c>
      <c r="D234" s="156" t="s">
        <v>68</v>
      </c>
      <c r="E234" s="156" t="s">
        <v>811</v>
      </c>
      <c r="F234" s="156" t="s">
        <v>400</v>
      </c>
      <c r="G234" s="157">
        <v>234.61539</v>
      </c>
    </row>
    <row r="235" spans="1:7" ht="30.75" customHeight="1">
      <c r="A235" s="150"/>
      <c r="B235" s="158" t="s">
        <v>585</v>
      </c>
      <c r="C235" s="156" t="s">
        <v>183</v>
      </c>
      <c r="D235" s="156" t="s">
        <v>68</v>
      </c>
      <c r="E235" s="156" t="s">
        <v>491</v>
      </c>
      <c r="F235" s="156"/>
      <c r="G235" s="157">
        <f>G236</f>
        <v>512.64</v>
      </c>
    </row>
    <row r="236" spans="1:7" ht="31.5" customHeight="1">
      <c r="A236" s="150"/>
      <c r="B236" s="158" t="s">
        <v>586</v>
      </c>
      <c r="C236" s="156" t="s">
        <v>183</v>
      </c>
      <c r="D236" s="156" t="s">
        <v>68</v>
      </c>
      <c r="E236" s="156" t="s">
        <v>502</v>
      </c>
      <c r="F236" s="156"/>
      <c r="G236" s="157">
        <f>G237+G240</f>
        <v>512.64</v>
      </c>
    </row>
    <row r="237" spans="1:7" ht="44.25" customHeight="1">
      <c r="A237" s="150"/>
      <c r="B237" s="158" t="s">
        <v>582</v>
      </c>
      <c r="C237" s="156" t="s">
        <v>183</v>
      </c>
      <c r="D237" s="156" t="s">
        <v>68</v>
      </c>
      <c r="E237" s="156" t="s">
        <v>503</v>
      </c>
      <c r="F237" s="156"/>
      <c r="G237" s="157">
        <f>G238+G239</f>
        <v>442.64</v>
      </c>
    </row>
    <row r="238" spans="1:7" ht="54.75" customHeight="1">
      <c r="A238" s="150"/>
      <c r="B238" s="158" t="s">
        <v>396</v>
      </c>
      <c r="C238" s="156" t="s">
        <v>183</v>
      </c>
      <c r="D238" s="156" t="s">
        <v>68</v>
      </c>
      <c r="E238" s="156" t="s">
        <v>503</v>
      </c>
      <c r="F238" s="156" t="s">
        <v>399</v>
      </c>
      <c r="G238" s="157">
        <v>432.64</v>
      </c>
    </row>
    <row r="239" spans="1:7" ht="25.5">
      <c r="A239" s="150"/>
      <c r="B239" s="158" t="s">
        <v>397</v>
      </c>
      <c r="C239" s="156" t="s">
        <v>183</v>
      </c>
      <c r="D239" s="156" t="s">
        <v>68</v>
      </c>
      <c r="E239" s="156" t="s">
        <v>503</v>
      </c>
      <c r="F239" s="156" t="s">
        <v>400</v>
      </c>
      <c r="G239" s="157">
        <v>10</v>
      </c>
    </row>
    <row r="240" spans="1:7" ht="44.25" customHeight="1">
      <c r="A240" s="150"/>
      <c r="B240" s="158" t="s">
        <v>582</v>
      </c>
      <c r="C240" s="156" t="s">
        <v>183</v>
      </c>
      <c r="D240" s="156" t="s">
        <v>68</v>
      </c>
      <c r="E240" s="156" t="s">
        <v>815</v>
      </c>
      <c r="F240" s="156"/>
      <c r="G240" s="157">
        <f>G241</f>
        <v>70</v>
      </c>
    </row>
    <row r="241" spans="1:7" ht="25.5">
      <c r="A241" s="150"/>
      <c r="B241" s="158" t="s">
        <v>76</v>
      </c>
      <c r="C241" s="156" t="s">
        <v>183</v>
      </c>
      <c r="D241" s="156" t="s">
        <v>68</v>
      </c>
      <c r="E241" s="156" t="s">
        <v>815</v>
      </c>
      <c r="F241" s="156" t="s">
        <v>122</v>
      </c>
      <c r="G241" s="157">
        <v>70</v>
      </c>
    </row>
    <row r="242" spans="1:7" ht="15" customHeight="1">
      <c r="A242" s="150"/>
      <c r="B242" s="154" t="s">
        <v>69</v>
      </c>
      <c r="C242" s="152" t="s">
        <v>183</v>
      </c>
      <c r="D242" s="152" t="s">
        <v>70</v>
      </c>
      <c r="E242" s="152"/>
      <c r="F242" s="152"/>
      <c r="G242" s="153">
        <f>G243</f>
        <v>1635.84</v>
      </c>
    </row>
    <row r="243" spans="1:7" ht="28.5" customHeight="1">
      <c r="A243" s="150"/>
      <c r="B243" s="160" t="s">
        <v>647</v>
      </c>
      <c r="C243" s="156" t="s">
        <v>183</v>
      </c>
      <c r="D243" s="156" t="s">
        <v>70</v>
      </c>
      <c r="E243" s="156" t="s">
        <v>545</v>
      </c>
      <c r="F243" s="156"/>
      <c r="G243" s="157">
        <f>G244</f>
        <v>1635.84</v>
      </c>
    </row>
    <row r="244" spans="1:7" ht="31.5" customHeight="1">
      <c r="A244" s="150"/>
      <c r="B244" s="160" t="s">
        <v>624</v>
      </c>
      <c r="C244" s="156" t="s">
        <v>183</v>
      </c>
      <c r="D244" s="156" t="s">
        <v>70</v>
      </c>
      <c r="E244" s="156" t="s">
        <v>546</v>
      </c>
      <c r="F244" s="156"/>
      <c r="G244" s="157">
        <f>G245+G248+G250</f>
        <v>1635.84</v>
      </c>
    </row>
    <row r="245" spans="1:7" ht="30" customHeight="1">
      <c r="A245" s="150"/>
      <c r="B245" s="160" t="s">
        <v>625</v>
      </c>
      <c r="C245" s="156" t="s">
        <v>183</v>
      </c>
      <c r="D245" s="156" t="s">
        <v>70</v>
      </c>
      <c r="E245" s="156" t="s">
        <v>737</v>
      </c>
      <c r="F245" s="156"/>
      <c r="G245" s="157">
        <f>G246</f>
        <v>1167</v>
      </c>
    </row>
    <row r="246" spans="1:7" ht="44.25" customHeight="1">
      <c r="A246" s="150"/>
      <c r="B246" s="160" t="s">
        <v>582</v>
      </c>
      <c r="C246" s="156" t="s">
        <v>183</v>
      </c>
      <c r="D246" s="156" t="s">
        <v>70</v>
      </c>
      <c r="E246" s="156" t="s">
        <v>547</v>
      </c>
      <c r="F246" s="156"/>
      <c r="G246" s="157">
        <f>G247</f>
        <v>1167</v>
      </c>
    </row>
    <row r="247" spans="1:7" ht="33" customHeight="1">
      <c r="A247" s="150"/>
      <c r="B247" s="155" t="s">
        <v>76</v>
      </c>
      <c r="C247" s="156" t="s">
        <v>183</v>
      </c>
      <c r="D247" s="156" t="s">
        <v>70</v>
      </c>
      <c r="E247" s="156" t="s">
        <v>547</v>
      </c>
      <c r="F247" s="156" t="s">
        <v>122</v>
      </c>
      <c r="G247" s="157">
        <v>1167</v>
      </c>
    </row>
    <row r="248" spans="1:7" ht="55.5" customHeight="1">
      <c r="A248" s="150"/>
      <c r="B248" s="160" t="s">
        <v>817</v>
      </c>
      <c r="C248" s="156" t="s">
        <v>183</v>
      </c>
      <c r="D248" s="156" t="s">
        <v>70</v>
      </c>
      <c r="E248" s="156" t="s">
        <v>816</v>
      </c>
      <c r="F248" s="156"/>
      <c r="G248" s="157">
        <f>G249</f>
        <v>275.84</v>
      </c>
    </row>
    <row r="249" spans="1:7" ht="33" customHeight="1">
      <c r="A249" s="150"/>
      <c r="B249" s="155" t="s">
        <v>76</v>
      </c>
      <c r="C249" s="156" t="s">
        <v>183</v>
      </c>
      <c r="D249" s="156" t="s">
        <v>70</v>
      </c>
      <c r="E249" s="156" t="s">
        <v>816</v>
      </c>
      <c r="F249" s="156" t="s">
        <v>122</v>
      </c>
      <c r="G249" s="157">
        <v>275.84</v>
      </c>
    </row>
    <row r="250" spans="1:7" ht="52.5" customHeight="1">
      <c r="A250" s="150"/>
      <c r="B250" s="160" t="s">
        <v>850</v>
      </c>
      <c r="C250" s="156" t="s">
        <v>183</v>
      </c>
      <c r="D250" s="156" t="s">
        <v>70</v>
      </c>
      <c r="E250" s="156" t="s">
        <v>839</v>
      </c>
      <c r="F250" s="156"/>
      <c r="G250" s="157">
        <f>G251</f>
        <v>193</v>
      </c>
    </row>
    <row r="251" spans="1:7" ht="44.25" customHeight="1">
      <c r="A251" s="150"/>
      <c r="B251" s="160" t="s">
        <v>582</v>
      </c>
      <c r="C251" s="156" t="s">
        <v>183</v>
      </c>
      <c r="D251" s="156" t="s">
        <v>70</v>
      </c>
      <c r="E251" s="156" t="s">
        <v>840</v>
      </c>
      <c r="F251" s="156"/>
      <c r="G251" s="157">
        <f>G252</f>
        <v>193</v>
      </c>
    </row>
    <row r="252" spans="1:7" ht="33" customHeight="1">
      <c r="A252" s="150"/>
      <c r="B252" s="155" t="s">
        <v>76</v>
      </c>
      <c r="C252" s="156" t="s">
        <v>183</v>
      </c>
      <c r="D252" s="156" t="s">
        <v>70</v>
      </c>
      <c r="E252" s="156" t="s">
        <v>840</v>
      </c>
      <c r="F252" s="156" t="s">
        <v>122</v>
      </c>
      <c r="G252" s="157">
        <v>193</v>
      </c>
    </row>
    <row r="253" spans="1:7" ht="17.25" customHeight="1">
      <c r="A253" s="163"/>
      <c r="B253" s="159" t="s">
        <v>266</v>
      </c>
      <c r="C253" s="152" t="s">
        <v>183</v>
      </c>
      <c r="D253" s="152" t="s">
        <v>292</v>
      </c>
      <c r="E253" s="170"/>
      <c r="F253" s="170"/>
      <c r="G253" s="153">
        <f>G254</f>
        <v>10457.505</v>
      </c>
    </row>
    <row r="254" spans="1:7" ht="29.25" customHeight="1">
      <c r="A254" s="163"/>
      <c r="B254" s="160" t="s">
        <v>647</v>
      </c>
      <c r="C254" s="156" t="s">
        <v>183</v>
      </c>
      <c r="D254" s="156" t="s">
        <v>292</v>
      </c>
      <c r="E254" s="156" t="s">
        <v>545</v>
      </c>
      <c r="F254" s="161"/>
      <c r="G254" s="157">
        <f>G255</f>
        <v>10457.505</v>
      </c>
    </row>
    <row r="255" spans="1:7" ht="17.25" customHeight="1">
      <c r="A255" s="163"/>
      <c r="B255" s="160" t="s">
        <v>627</v>
      </c>
      <c r="C255" s="156" t="s">
        <v>183</v>
      </c>
      <c r="D255" s="156" t="s">
        <v>292</v>
      </c>
      <c r="E255" s="156" t="s">
        <v>644</v>
      </c>
      <c r="F255" s="156"/>
      <c r="G255" s="157">
        <f>G256</f>
        <v>10457.505</v>
      </c>
    </row>
    <row r="256" spans="1:7" ht="44.25" customHeight="1">
      <c r="A256" s="163"/>
      <c r="B256" s="160" t="s">
        <v>628</v>
      </c>
      <c r="C256" s="156" t="s">
        <v>183</v>
      </c>
      <c r="D256" s="156" t="s">
        <v>292</v>
      </c>
      <c r="E256" s="156" t="s">
        <v>738</v>
      </c>
      <c r="F256" s="156"/>
      <c r="G256" s="157">
        <f>G257</f>
        <v>10457.505</v>
      </c>
    </row>
    <row r="257" spans="1:7" ht="57" customHeight="1">
      <c r="A257" s="163"/>
      <c r="B257" s="160" t="s">
        <v>630</v>
      </c>
      <c r="C257" s="156" t="s">
        <v>183</v>
      </c>
      <c r="D257" s="156" t="s">
        <v>292</v>
      </c>
      <c r="E257" s="156" t="s">
        <v>548</v>
      </c>
      <c r="F257" s="156"/>
      <c r="G257" s="157">
        <f>G258</f>
        <v>10457.505</v>
      </c>
    </row>
    <row r="258" spans="1:7" ht="31.5" customHeight="1">
      <c r="A258" s="163"/>
      <c r="B258" s="155" t="s">
        <v>76</v>
      </c>
      <c r="C258" s="156" t="s">
        <v>183</v>
      </c>
      <c r="D258" s="156" t="s">
        <v>292</v>
      </c>
      <c r="E258" s="156" t="s">
        <v>548</v>
      </c>
      <c r="F258" s="156" t="s">
        <v>122</v>
      </c>
      <c r="G258" s="157">
        <v>10457.505</v>
      </c>
    </row>
    <row r="259" spans="1:7" ht="18" customHeight="1">
      <c r="A259" s="150"/>
      <c r="B259" s="151" t="s">
        <v>72</v>
      </c>
      <c r="C259" s="152" t="s">
        <v>183</v>
      </c>
      <c r="D259" s="152">
        <v>1001</v>
      </c>
      <c r="E259" s="152"/>
      <c r="F259" s="152"/>
      <c r="G259" s="153">
        <f>G260</f>
        <v>1985</v>
      </c>
    </row>
    <row r="260" spans="1:7" ht="29.25" customHeight="1">
      <c r="A260" s="150"/>
      <c r="B260" s="160" t="s">
        <v>648</v>
      </c>
      <c r="C260" s="156" t="s">
        <v>183</v>
      </c>
      <c r="D260" s="156">
        <v>1001</v>
      </c>
      <c r="E260" s="156" t="s">
        <v>504</v>
      </c>
      <c r="F260" s="156"/>
      <c r="G260" s="157">
        <f>G261</f>
        <v>1985</v>
      </c>
    </row>
    <row r="261" spans="1:7" ht="27.75" customHeight="1">
      <c r="A261" s="150"/>
      <c r="B261" s="160" t="s">
        <v>631</v>
      </c>
      <c r="C261" s="156" t="s">
        <v>183</v>
      </c>
      <c r="D261" s="156" t="s">
        <v>73</v>
      </c>
      <c r="E261" s="156" t="s">
        <v>549</v>
      </c>
      <c r="F261" s="156"/>
      <c r="G261" s="157">
        <f>G262</f>
        <v>1985</v>
      </c>
    </row>
    <row r="262" spans="1:7" ht="31.5" customHeight="1">
      <c r="A262" s="150"/>
      <c r="B262" s="160" t="s">
        <v>550</v>
      </c>
      <c r="C262" s="156" t="s">
        <v>183</v>
      </c>
      <c r="D262" s="156" t="s">
        <v>73</v>
      </c>
      <c r="E262" s="156" t="s">
        <v>551</v>
      </c>
      <c r="F262" s="156"/>
      <c r="G262" s="157">
        <f>G263</f>
        <v>1985</v>
      </c>
    </row>
    <row r="263" spans="1:7" ht="18.75" customHeight="1">
      <c r="A263" s="163"/>
      <c r="B263" s="155" t="s">
        <v>123</v>
      </c>
      <c r="C263" s="156" t="s">
        <v>183</v>
      </c>
      <c r="D263" s="156">
        <v>1001</v>
      </c>
      <c r="E263" s="156" t="s">
        <v>551</v>
      </c>
      <c r="F263" s="156" t="s">
        <v>124</v>
      </c>
      <c r="G263" s="157">
        <v>1985</v>
      </c>
    </row>
    <row r="264" spans="1:7" ht="17.25" customHeight="1">
      <c r="A264" s="150"/>
      <c r="B264" s="151" t="s">
        <v>382</v>
      </c>
      <c r="C264" s="152" t="s">
        <v>183</v>
      </c>
      <c r="D264" s="152">
        <v>1003</v>
      </c>
      <c r="E264" s="152"/>
      <c r="F264" s="152"/>
      <c r="G264" s="153">
        <f>G265</f>
        <v>10474</v>
      </c>
    </row>
    <row r="265" spans="1:7" ht="28.5" customHeight="1">
      <c r="A265" s="150"/>
      <c r="B265" s="160" t="s">
        <v>648</v>
      </c>
      <c r="C265" s="156" t="s">
        <v>183</v>
      </c>
      <c r="D265" s="156" t="s">
        <v>384</v>
      </c>
      <c r="E265" s="156" t="s">
        <v>504</v>
      </c>
      <c r="F265" s="156"/>
      <c r="G265" s="157">
        <f>G266</f>
        <v>10474</v>
      </c>
    </row>
    <row r="266" spans="1:7" ht="18.75" customHeight="1">
      <c r="A266" s="169"/>
      <c r="B266" s="160" t="s">
        <v>588</v>
      </c>
      <c r="C266" s="156" t="s">
        <v>183</v>
      </c>
      <c r="D266" s="156" t="s">
        <v>384</v>
      </c>
      <c r="E266" s="156" t="s">
        <v>549</v>
      </c>
      <c r="F266" s="156"/>
      <c r="G266" s="157">
        <f>G267</f>
        <v>10474</v>
      </c>
    </row>
    <row r="267" spans="1:7" ht="42.75" customHeight="1">
      <c r="A267" s="150"/>
      <c r="B267" s="155" t="s">
        <v>632</v>
      </c>
      <c r="C267" s="156" t="s">
        <v>183</v>
      </c>
      <c r="D267" s="156" t="s">
        <v>384</v>
      </c>
      <c r="E267" s="156" t="s">
        <v>552</v>
      </c>
      <c r="F267" s="156"/>
      <c r="G267" s="157">
        <f>G268+G269</f>
        <v>10474</v>
      </c>
    </row>
    <row r="268" spans="1:7" ht="28.5" customHeight="1">
      <c r="A268" s="150"/>
      <c r="B268" s="158" t="s">
        <v>397</v>
      </c>
      <c r="C268" s="156" t="s">
        <v>183</v>
      </c>
      <c r="D268" s="156" t="s">
        <v>384</v>
      </c>
      <c r="E268" s="156" t="s">
        <v>552</v>
      </c>
      <c r="F268" s="156" t="s">
        <v>400</v>
      </c>
      <c r="G268" s="157">
        <v>716</v>
      </c>
    </row>
    <row r="269" spans="1:7" ht="17.25" customHeight="1">
      <c r="A269" s="150"/>
      <c r="B269" s="155" t="s">
        <v>123</v>
      </c>
      <c r="C269" s="156" t="s">
        <v>183</v>
      </c>
      <c r="D269" s="156" t="s">
        <v>384</v>
      </c>
      <c r="E269" s="156" t="s">
        <v>552</v>
      </c>
      <c r="F269" s="156" t="s">
        <v>124</v>
      </c>
      <c r="G269" s="157">
        <v>9758</v>
      </c>
    </row>
    <row r="270" spans="1:7" ht="16.5" customHeight="1">
      <c r="A270" s="150"/>
      <c r="B270" s="159" t="s">
        <v>100</v>
      </c>
      <c r="C270" s="152" t="s">
        <v>183</v>
      </c>
      <c r="D270" s="152" t="s">
        <v>383</v>
      </c>
      <c r="E270" s="152"/>
      <c r="F270" s="152"/>
      <c r="G270" s="153">
        <f>G271</f>
        <v>20084.8</v>
      </c>
    </row>
    <row r="271" spans="1:7" ht="16.5" customHeight="1">
      <c r="A271" s="150"/>
      <c r="B271" s="160" t="s">
        <v>337</v>
      </c>
      <c r="C271" s="156" t="s">
        <v>183</v>
      </c>
      <c r="D271" s="156" t="s">
        <v>383</v>
      </c>
      <c r="E271" s="156" t="s">
        <v>504</v>
      </c>
      <c r="F271" s="152"/>
      <c r="G271" s="157">
        <f>G272</f>
        <v>20084.8</v>
      </c>
    </row>
    <row r="272" spans="1:7" ht="18.75" customHeight="1">
      <c r="A272" s="150"/>
      <c r="B272" s="160" t="s">
        <v>587</v>
      </c>
      <c r="C272" s="156" t="s">
        <v>183</v>
      </c>
      <c r="D272" s="156" t="s">
        <v>383</v>
      </c>
      <c r="E272" s="156" t="s">
        <v>553</v>
      </c>
      <c r="F272" s="152"/>
      <c r="G272" s="157">
        <f>G273+G276+G279</f>
        <v>20084.8</v>
      </c>
    </row>
    <row r="273" spans="1:7" ht="69.75" customHeight="1">
      <c r="A273" s="150"/>
      <c r="B273" s="191" t="s">
        <v>634</v>
      </c>
      <c r="C273" s="156" t="s">
        <v>183</v>
      </c>
      <c r="D273" s="156" t="s">
        <v>383</v>
      </c>
      <c r="E273" s="156" t="s">
        <v>506</v>
      </c>
      <c r="F273" s="156"/>
      <c r="G273" s="157">
        <f>G274+G275</f>
        <v>5275</v>
      </c>
    </row>
    <row r="274" spans="1:7" ht="27.75" customHeight="1">
      <c r="A274" s="163"/>
      <c r="B274" s="155" t="s">
        <v>397</v>
      </c>
      <c r="C274" s="156" t="s">
        <v>183</v>
      </c>
      <c r="D274" s="156" t="s">
        <v>383</v>
      </c>
      <c r="E274" s="156" t="s">
        <v>506</v>
      </c>
      <c r="F274" s="156" t="s">
        <v>400</v>
      </c>
      <c r="G274" s="157">
        <v>103</v>
      </c>
    </row>
    <row r="275" spans="1:7" ht="16.5" customHeight="1">
      <c r="A275" s="163"/>
      <c r="B275" s="155" t="s">
        <v>123</v>
      </c>
      <c r="C275" s="156" t="s">
        <v>183</v>
      </c>
      <c r="D275" s="156" t="s">
        <v>383</v>
      </c>
      <c r="E275" s="156" t="s">
        <v>506</v>
      </c>
      <c r="F275" s="156" t="s">
        <v>124</v>
      </c>
      <c r="G275" s="157">
        <v>5172</v>
      </c>
    </row>
    <row r="276" spans="1:7" ht="194.25" customHeight="1">
      <c r="A276" s="172"/>
      <c r="B276" s="188" t="s">
        <v>633</v>
      </c>
      <c r="C276" s="189" t="s">
        <v>183</v>
      </c>
      <c r="D276" s="156" t="s">
        <v>383</v>
      </c>
      <c r="E276" s="156" t="s">
        <v>764</v>
      </c>
      <c r="F276" s="156"/>
      <c r="G276" s="157">
        <f>G277+G278</f>
        <v>14674</v>
      </c>
    </row>
    <row r="277" spans="1:7" ht="29.25" customHeight="1">
      <c r="A277" s="150"/>
      <c r="B277" s="158" t="s">
        <v>397</v>
      </c>
      <c r="C277" s="156" t="s">
        <v>183</v>
      </c>
      <c r="D277" s="156" t="s">
        <v>383</v>
      </c>
      <c r="E277" s="156" t="s">
        <v>764</v>
      </c>
      <c r="F277" s="156" t="s">
        <v>400</v>
      </c>
      <c r="G277" s="157">
        <v>7400</v>
      </c>
    </row>
    <row r="278" spans="1:7" ht="15" customHeight="1">
      <c r="A278" s="163"/>
      <c r="B278" s="190" t="s">
        <v>123</v>
      </c>
      <c r="C278" s="156" t="s">
        <v>183</v>
      </c>
      <c r="D278" s="156" t="s">
        <v>383</v>
      </c>
      <c r="E278" s="156" t="s">
        <v>764</v>
      </c>
      <c r="F278" s="156" t="s">
        <v>124</v>
      </c>
      <c r="G278" s="157">
        <v>7274</v>
      </c>
    </row>
    <row r="279" spans="1:7" ht="44.25" customHeight="1">
      <c r="A279" s="163"/>
      <c r="B279" s="167" t="s">
        <v>694</v>
      </c>
      <c r="C279" s="156" t="s">
        <v>183</v>
      </c>
      <c r="D279" s="156" t="s">
        <v>383</v>
      </c>
      <c r="E279" s="156" t="s">
        <v>554</v>
      </c>
      <c r="F279" s="156"/>
      <c r="G279" s="157">
        <f>G282</f>
        <v>135.8</v>
      </c>
    </row>
    <row r="280" spans="1:7" ht="69" customHeight="1" hidden="1">
      <c r="A280" s="150"/>
      <c r="B280" s="192" t="s">
        <v>635</v>
      </c>
      <c r="C280" s="156" t="s">
        <v>183</v>
      </c>
      <c r="D280" s="156" t="s">
        <v>383</v>
      </c>
      <c r="E280" s="156" t="s">
        <v>554</v>
      </c>
      <c r="F280" s="152"/>
      <c r="G280" s="157" t="e">
        <f>#REF!+#REF!</f>
        <v>#REF!</v>
      </c>
    </row>
    <row r="281" spans="1:7" ht="17.25" customHeight="1" hidden="1">
      <c r="A281" s="150"/>
      <c r="B281" s="193" t="s">
        <v>268</v>
      </c>
      <c r="C281" s="156"/>
      <c r="D281" s="156"/>
      <c r="E281" s="156"/>
      <c r="F281" s="152"/>
      <c r="G281" s="157" t="e">
        <f>#REF!+#REF!</f>
        <v>#REF!</v>
      </c>
    </row>
    <row r="282" spans="1:7" ht="20.25" customHeight="1">
      <c r="A282" s="163"/>
      <c r="B282" s="155" t="s">
        <v>123</v>
      </c>
      <c r="C282" s="156" t="s">
        <v>183</v>
      </c>
      <c r="D282" s="156" t="s">
        <v>383</v>
      </c>
      <c r="E282" s="156" t="s">
        <v>554</v>
      </c>
      <c r="F282" s="156" t="s">
        <v>124</v>
      </c>
      <c r="G282" s="157">
        <v>135.8</v>
      </c>
    </row>
    <row r="283" spans="1:7" ht="16.5" customHeight="1">
      <c r="A283" s="150"/>
      <c r="B283" s="151" t="s">
        <v>102</v>
      </c>
      <c r="C283" s="152" t="s">
        <v>183</v>
      </c>
      <c r="D283" s="152">
        <v>1006</v>
      </c>
      <c r="E283" s="152"/>
      <c r="F283" s="152"/>
      <c r="G283" s="153">
        <f>G284</f>
        <v>1317</v>
      </c>
    </row>
    <row r="284" spans="1:7" ht="32.25" customHeight="1">
      <c r="A284" s="150"/>
      <c r="B284" s="155" t="s">
        <v>693</v>
      </c>
      <c r="C284" s="156" t="s">
        <v>183</v>
      </c>
      <c r="D284" s="156" t="s">
        <v>186</v>
      </c>
      <c r="E284" s="156" t="s">
        <v>504</v>
      </c>
      <c r="F284" s="156"/>
      <c r="G284" s="157">
        <f>G285</f>
        <v>1317</v>
      </c>
    </row>
    <row r="285" spans="1:7" ht="28.5" customHeight="1">
      <c r="A285" s="150"/>
      <c r="B285" s="158" t="s">
        <v>636</v>
      </c>
      <c r="C285" s="156" t="s">
        <v>183</v>
      </c>
      <c r="D285" s="156">
        <v>1006</v>
      </c>
      <c r="E285" s="156" t="s">
        <v>549</v>
      </c>
      <c r="F285" s="156"/>
      <c r="G285" s="157">
        <f>G286+G288+G290+G292+G294</f>
        <v>1317</v>
      </c>
    </row>
    <row r="286" spans="1:7" ht="29.25" customHeight="1">
      <c r="A286" s="150"/>
      <c r="B286" s="158" t="s">
        <v>555</v>
      </c>
      <c r="C286" s="156" t="s">
        <v>183</v>
      </c>
      <c r="D286" s="156">
        <v>1006</v>
      </c>
      <c r="E286" s="156" t="s">
        <v>507</v>
      </c>
      <c r="F286" s="156"/>
      <c r="G286" s="157">
        <f>G287</f>
        <v>447</v>
      </c>
    </row>
    <row r="287" spans="1:7" ht="28.5" customHeight="1">
      <c r="A287" s="150"/>
      <c r="B287" s="158" t="s">
        <v>397</v>
      </c>
      <c r="C287" s="156" t="s">
        <v>183</v>
      </c>
      <c r="D287" s="156">
        <v>1006</v>
      </c>
      <c r="E287" s="156" t="s">
        <v>507</v>
      </c>
      <c r="F287" s="156" t="s">
        <v>400</v>
      </c>
      <c r="G287" s="157">
        <v>447</v>
      </c>
    </row>
    <row r="288" spans="1:7" ht="42.75" customHeight="1">
      <c r="A288" s="150"/>
      <c r="B288" s="158" t="s">
        <v>556</v>
      </c>
      <c r="C288" s="156" t="s">
        <v>183</v>
      </c>
      <c r="D288" s="156" t="s">
        <v>186</v>
      </c>
      <c r="E288" s="156" t="s">
        <v>557</v>
      </c>
      <c r="F288" s="156"/>
      <c r="G288" s="157">
        <f>G289</f>
        <v>500</v>
      </c>
    </row>
    <row r="289" spans="1:7" ht="18" customHeight="1">
      <c r="A289" s="150"/>
      <c r="B289" s="158" t="s">
        <v>123</v>
      </c>
      <c r="C289" s="156" t="s">
        <v>183</v>
      </c>
      <c r="D289" s="156" t="s">
        <v>186</v>
      </c>
      <c r="E289" s="156" t="s">
        <v>557</v>
      </c>
      <c r="F289" s="156" t="s">
        <v>124</v>
      </c>
      <c r="G289" s="157">
        <v>500</v>
      </c>
    </row>
    <row r="290" spans="1:7" ht="66.75" customHeight="1">
      <c r="A290" s="150"/>
      <c r="B290" s="158" t="s">
        <v>558</v>
      </c>
      <c r="C290" s="156" t="s">
        <v>183</v>
      </c>
      <c r="D290" s="156" t="s">
        <v>186</v>
      </c>
      <c r="E290" s="156" t="s">
        <v>559</v>
      </c>
      <c r="F290" s="156"/>
      <c r="G290" s="157">
        <f>G291</f>
        <v>240</v>
      </c>
    </row>
    <row r="291" spans="1:7" ht="27.75" customHeight="1">
      <c r="A291" s="150"/>
      <c r="B291" s="158" t="s">
        <v>397</v>
      </c>
      <c r="C291" s="156" t="s">
        <v>183</v>
      </c>
      <c r="D291" s="156" t="s">
        <v>186</v>
      </c>
      <c r="E291" s="156" t="s">
        <v>559</v>
      </c>
      <c r="F291" s="156" t="s">
        <v>400</v>
      </c>
      <c r="G291" s="157">
        <v>240</v>
      </c>
    </row>
    <row r="292" spans="1:7" ht="43.5" customHeight="1">
      <c r="A292" s="150"/>
      <c r="B292" s="158" t="s">
        <v>706</v>
      </c>
      <c r="C292" s="156" t="s">
        <v>183</v>
      </c>
      <c r="D292" s="156" t="s">
        <v>186</v>
      </c>
      <c r="E292" s="156" t="s">
        <v>765</v>
      </c>
      <c r="F292" s="156"/>
      <c r="G292" s="157">
        <f>G293</f>
        <v>30</v>
      </c>
    </row>
    <row r="293" spans="1:7" ht="18.75" customHeight="1">
      <c r="A293" s="150"/>
      <c r="B293" s="158" t="s">
        <v>123</v>
      </c>
      <c r="C293" s="156" t="s">
        <v>183</v>
      </c>
      <c r="D293" s="156" t="s">
        <v>186</v>
      </c>
      <c r="E293" s="156" t="s">
        <v>765</v>
      </c>
      <c r="F293" s="156" t="s">
        <v>124</v>
      </c>
      <c r="G293" s="157">
        <v>30</v>
      </c>
    </row>
    <row r="294" spans="1:7" ht="40.5" customHeight="1">
      <c r="A294" s="150"/>
      <c r="B294" s="158" t="s">
        <v>710</v>
      </c>
      <c r="C294" s="156" t="s">
        <v>183</v>
      </c>
      <c r="D294" s="156" t="s">
        <v>186</v>
      </c>
      <c r="E294" s="156" t="s">
        <v>560</v>
      </c>
      <c r="F294" s="156"/>
      <c r="G294" s="157">
        <f>G295</f>
        <v>100</v>
      </c>
    </row>
    <row r="295" spans="1:7" ht="17.25" customHeight="1">
      <c r="A295" s="150"/>
      <c r="B295" s="158" t="s">
        <v>123</v>
      </c>
      <c r="C295" s="156" t="s">
        <v>183</v>
      </c>
      <c r="D295" s="156" t="s">
        <v>186</v>
      </c>
      <c r="E295" s="156" t="s">
        <v>560</v>
      </c>
      <c r="F295" s="156" t="s">
        <v>124</v>
      </c>
      <c r="G295" s="157">
        <v>100</v>
      </c>
    </row>
    <row r="296" spans="1:7" ht="15.75" customHeight="1">
      <c r="A296" s="150"/>
      <c r="B296" s="159" t="s">
        <v>288</v>
      </c>
      <c r="C296" s="152" t="s">
        <v>183</v>
      </c>
      <c r="D296" s="152" t="s">
        <v>293</v>
      </c>
      <c r="E296" s="152"/>
      <c r="F296" s="152"/>
      <c r="G296" s="153">
        <f>G297</f>
        <v>900</v>
      </c>
    </row>
    <row r="297" spans="1:7" ht="39.75" customHeight="1">
      <c r="A297" s="150"/>
      <c r="B297" s="155" t="s">
        <v>824</v>
      </c>
      <c r="C297" s="156" t="s">
        <v>183</v>
      </c>
      <c r="D297" s="156" t="s">
        <v>293</v>
      </c>
      <c r="E297" s="156" t="s">
        <v>637</v>
      </c>
      <c r="F297" s="156"/>
      <c r="G297" s="157">
        <f>G298</f>
        <v>900</v>
      </c>
    </row>
    <row r="298" spans="1:7" ht="40.5" customHeight="1">
      <c r="A298" s="150"/>
      <c r="B298" s="155" t="s">
        <v>825</v>
      </c>
      <c r="C298" s="156" t="s">
        <v>183</v>
      </c>
      <c r="D298" s="156" t="s">
        <v>293</v>
      </c>
      <c r="E298" s="156" t="s">
        <v>680</v>
      </c>
      <c r="F298" s="156"/>
      <c r="G298" s="157">
        <f>G299</f>
        <v>900</v>
      </c>
    </row>
    <row r="299" spans="1:7" ht="43.5" customHeight="1">
      <c r="A299" s="150"/>
      <c r="B299" s="155" t="s">
        <v>638</v>
      </c>
      <c r="C299" s="156" t="s">
        <v>183</v>
      </c>
      <c r="D299" s="156" t="s">
        <v>293</v>
      </c>
      <c r="E299" s="156" t="s">
        <v>561</v>
      </c>
      <c r="F299" s="156"/>
      <c r="G299" s="157">
        <f>G300+G301</f>
        <v>900</v>
      </c>
    </row>
    <row r="300" spans="1:7" ht="29.25" customHeight="1">
      <c r="A300" s="150"/>
      <c r="B300" s="158" t="s">
        <v>397</v>
      </c>
      <c r="C300" s="156" t="s">
        <v>183</v>
      </c>
      <c r="D300" s="156" t="s">
        <v>293</v>
      </c>
      <c r="E300" s="156" t="s">
        <v>561</v>
      </c>
      <c r="F300" s="156" t="s">
        <v>400</v>
      </c>
      <c r="G300" s="157">
        <v>400</v>
      </c>
    </row>
    <row r="301" spans="1:7" ht="33" customHeight="1">
      <c r="A301" s="150"/>
      <c r="B301" s="155" t="s">
        <v>76</v>
      </c>
      <c r="C301" s="156" t="s">
        <v>183</v>
      </c>
      <c r="D301" s="156" t="s">
        <v>293</v>
      </c>
      <c r="E301" s="156" t="s">
        <v>561</v>
      </c>
      <c r="F301" s="156" t="s">
        <v>122</v>
      </c>
      <c r="G301" s="157">
        <v>500</v>
      </c>
    </row>
    <row r="302" spans="1:7" ht="15.75" customHeight="1">
      <c r="A302" s="150"/>
      <c r="B302" s="159" t="s">
        <v>819</v>
      </c>
      <c r="C302" s="152" t="s">
        <v>183</v>
      </c>
      <c r="D302" s="152" t="s">
        <v>818</v>
      </c>
      <c r="E302" s="152"/>
      <c r="F302" s="152"/>
      <c r="G302" s="153">
        <f>G303</f>
        <v>330</v>
      </c>
    </row>
    <row r="303" spans="1:7" ht="39" customHeight="1">
      <c r="A303" s="150"/>
      <c r="B303" s="155" t="s">
        <v>824</v>
      </c>
      <c r="C303" s="156" t="s">
        <v>183</v>
      </c>
      <c r="D303" s="156" t="s">
        <v>818</v>
      </c>
      <c r="E303" s="156" t="s">
        <v>637</v>
      </c>
      <c r="F303" s="156"/>
      <c r="G303" s="157">
        <f>G304</f>
        <v>330</v>
      </c>
    </row>
    <row r="304" spans="1:7" ht="27" customHeight="1">
      <c r="A304" s="150"/>
      <c r="B304" s="155" t="s">
        <v>822</v>
      </c>
      <c r="C304" s="156" t="s">
        <v>183</v>
      </c>
      <c r="D304" s="156" t="s">
        <v>818</v>
      </c>
      <c r="E304" s="156" t="s">
        <v>821</v>
      </c>
      <c r="F304" s="156"/>
      <c r="G304" s="157">
        <f>G305</f>
        <v>330</v>
      </c>
    </row>
    <row r="305" spans="1:7" ht="43.5" customHeight="1">
      <c r="A305" s="150"/>
      <c r="B305" s="155" t="s">
        <v>638</v>
      </c>
      <c r="C305" s="156" t="s">
        <v>183</v>
      </c>
      <c r="D305" s="156" t="s">
        <v>818</v>
      </c>
      <c r="E305" s="156" t="s">
        <v>820</v>
      </c>
      <c r="F305" s="156"/>
      <c r="G305" s="157">
        <f>G306</f>
        <v>330</v>
      </c>
    </row>
    <row r="306" spans="1:7" ht="33" customHeight="1">
      <c r="A306" s="150"/>
      <c r="B306" s="155" t="s">
        <v>76</v>
      </c>
      <c r="C306" s="156" t="s">
        <v>183</v>
      </c>
      <c r="D306" s="156" t="s">
        <v>818</v>
      </c>
      <c r="E306" s="156" t="s">
        <v>820</v>
      </c>
      <c r="F306" s="156" t="s">
        <v>122</v>
      </c>
      <c r="G306" s="157">
        <v>330</v>
      </c>
    </row>
    <row r="307" spans="1:7" ht="18.75" customHeight="1">
      <c r="A307" s="150"/>
      <c r="B307" s="151" t="s">
        <v>315</v>
      </c>
      <c r="C307" s="152" t="s">
        <v>178</v>
      </c>
      <c r="D307" s="152" t="s">
        <v>316</v>
      </c>
      <c r="E307" s="152"/>
      <c r="F307" s="152"/>
      <c r="G307" s="153">
        <f>G308</f>
        <v>2676.2129999999997</v>
      </c>
    </row>
    <row r="308" spans="1:7" ht="17.25" customHeight="1">
      <c r="A308" s="150"/>
      <c r="B308" s="160" t="s">
        <v>590</v>
      </c>
      <c r="C308" s="156" t="s">
        <v>178</v>
      </c>
      <c r="D308" s="156" t="s">
        <v>316</v>
      </c>
      <c r="E308" s="156" t="s">
        <v>508</v>
      </c>
      <c r="F308" s="156"/>
      <c r="G308" s="157">
        <f>G309</f>
        <v>2676.2129999999997</v>
      </c>
    </row>
    <row r="309" spans="1:7" ht="54" customHeight="1">
      <c r="A309" s="150"/>
      <c r="B309" s="160" t="s">
        <v>570</v>
      </c>
      <c r="C309" s="156" t="s">
        <v>178</v>
      </c>
      <c r="D309" s="156" t="s">
        <v>316</v>
      </c>
      <c r="E309" s="156" t="s">
        <v>490</v>
      </c>
      <c r="F309" s="156"/>
      <c r="G309" s="157">
        <f>G310+G311+G312</f>
        <v>2676.2129999999997</v>
      </c>
    </row>
    <row r="310" spans="1:7" ht="54.75" customHeight="1">
      <c r="A310" s="150"/>
      <c r="B310" s="158" t="s">
        <v>396</v>
      </c>
      <c r="C310" s="156" t="s">
        <v>178</v>
      </c>
      <c r="D310" s="156" t="s">
        <v>316</v>
      </c>
      <c r="E310" s="156" t="s">
        <v>490</v>
      </c>
      <c r="F310" s="156" t="s">
        <v>399</v>
      </c>
      <c r="G310" s="157">
        <v>1734.213</v>
      </c>
    </row>
    <row r="311" spans="1:7" ht="29.25" customHeight="1">
      <c r="A311" s="150"/>
      <c r="B311" s="158" t="s">
        <v>397</v>
      </c>
      <c r="C311" s="156" t="s">
        <v>178</v>
      </c>
      <c r="D311" s="156" t="s">
        <v>316</v>
      </c>
      <c r="E311" s="156" t="s">
        <v>490</v>
      </c>
      <c r="F311" s="156" t="s">
        <v>400</v>
      </c>
      <c r="G311" s="157">
        <v>940</v>
      </c>
    </row>
    <row r="312" spans="1:7" ht="15.75" customHeight="1">
      <c r="A312" s="150"/>
      <c r="B312" s="158" t="s">
        <v>398</v>
      </c>
      <c r="C312" s="156" t="s">
        <v>178</v>
      </c>
      <c r="D312" s="156" t="s">
        <v>316</v>
      </c>
      <c r="E312" s="156" t="s">
        <v>490</v>
      </c>
      <c r="F312" s="156" t="s">
        <v>401</v>
      </c>
      <c r="G312" s="157">
        <v>2</v>
      </c>
    </row>
    <row r="313" spans="1:7" ht="29.25" customHeight="1">
      <c r="A313" s="150" t="s">
        <v>317</v>
      </c>
      <c r="B313" s="151" t="s">
        <v>402</v>
      </c>
      <c r="C313" s="152" t="s">
        <v>318</v>
      </c>
      <c r="D313" s="152"/>
      <c r="E313" s="152"/>
      <c r="F313" s="152"/>
      <c r="G313" s="153">
        <f>G315+G320+G348+G352+G357</f>
        <v>37857.98365</v>
      </c>
    </row>
    <row r="314" spans="1:7" ht="42.75" customHeight="1">
      <c r="A314" s="150"/>
      <c r="B314" s="173" t="s">
        <v>78</v>
      </c>
      <c r="C314" s="156" t="s">
        <v>318</v>
      </c>
      <c r="D314" s="156" t="s">
        <v>115</v>
      </c>
      <c r="E314" s="156" t="s">
        <v>725</v>
      </c>
      <c r="F314" s="156"/>
      <c r="G314" s="157">
        <f>G315</f>
        <v>3397.33147</v>
      </c>
    </row>
    <row r="315" spans="1:7" ht="38.25">
      <c r="A315" s="150"/>
      <c r="B315" s="151" t="s">
        <v>185</v>
      </c>
      <c r="C315" s="152" t="s">
        <v>318</v>
      </c>
      <c r="D315" s="152" t="s">
        <v>115</v>
      </c>
      <c r="E315" s="152"/>
      <c r="F315" s="152"/>
      <c r="G315" s="153">
        <f>G316</f>
        <v>3397.33147</v>
      </c>
    </row>
    <row r="316" spans="1:7" ht="25.5" customHeight="1">
      <c r="A316" s="150"/>
      <c r="B316" s="173" t="s">
        <v>705</v>
      </c>
      <c r="C316" s="156" t="s">
        <v>318</v>
      </c>
      <c r="D316" s="156" t="s">
        <v>115</v>
      </c>
      <c r="E316" s="156" t="s">
        <v>562</v>
      </c>
      <c r="F316" s="156"/>
      <c r="G316" s="157">
        <f>G317</f>
        <v>3397.33147</v>
      </c>
    </row>
    <row r="317" spans="1:7" ht="27" customHeight="1">
      <c r="A317" s="150"/>
      <c r="B317" s="174" t="s">
        <v>754</v>
      </c>
      <c r="C317" s="156" t="s">
        <v>318</v>
      </c>
      <c r="D317" s="156" t="s">
        <v>115</v>
      </c>
      <c r="E317" s="156" t="s">
        <v>639</v>
      </c>
      <c r="F317" s="156"/>
      <c r="G317" s="157">
        <f>G318</f>
        <v>3397.33147</v>
      </c>
    </row>
    <row r="318" spans="1:7" ht="52.5" customHeight="1">
      <c r="A318" s="150"/>
      <c r="B318" s="174" t="s">
        <v>570</v>
      </c>
      <c r="C318" s="156" t="s">
        <v>318</v>
      </c>
      <c r="D318" s="156" t="s">
        <v>115</v>
      </c>
      <c r="E318" s="156" t="s">
        <v>685</v>
      </c>
      <c r="F318" s="156"/>
      <c r="G318" s="157">
        <f>G319</f>
        <v>3397.33147</v>
      </c>
    </row>
    <row r="319" spans="1:7" ht="53.25" customHeight="1">
      <c r="A319" s="150"/>
      <c r="B319" s="158" t="s">
        <v>396</v>
      </c>
      <c r="C319" s="156" t="s">
        <v>318</v>
      </c>
      <c r="D319" s="156" t="s">
        <v>115</v>
      </c>
      <c r="E319" s="156" t="s">
        <v>685</v>
      </c>
      <c r="F319" s="156" t="s">
        <v>399</v>
      </c>
      <c r="G319" s="157">
        <v>3397.33147</v>
      </c>
    </row>
    <row r="320" spans="1:7" ht="21.75" customHeight="1">
      <c r="A320" s="150"/>
      <c r="B320" s="159" t="s">
        <v>117</v>
      </c>
      <c r="C320" s="152" t="s">
        <v>318</v>
      </c>
      <c r="D320" s="152" t="s">
        <v>291</v>
      </c>
      <c r="E320" s="152"/>
      <c r="F320" s="152"/>
      <c r="G320" s="153">
        <f>G321+G337+G343</f>
        <v>28973.167</v>
      </c>
    </row>
    <row r="321" spans="1:7" ht="24.75" customHeight="1">
      <c r="A321" s="169"/>
      <c r="B321" s="173" t="s">
        <v>342</v>
      </c>
      <c r="C321" s="156" t="s">
        <v>318</v>
      </c>
      <c r="D321" s="156" t="s">
        <v>291</v>
      </c>
      <c r="E321" s="156" t="s">
        <v>566</v>
      </c>
      <c r="F321" s="156"/>
      <c r="G321" s="157">
        <f>G322+G325+G328+G331+G334</f>
        <v>2300</v>
      </c>
    </row>
    <row r="322" spans="1:7" ht="52.5" customHeight="1">
      <c r="A322" s="150"/>
      <c r="B322" s="175" t="s">
        <v>699</v>
      </c>
      <c r="C322" s="156" t="s">
        <v>318</v>
      </c>
      <c r="D322" s="156" t="s">
        <v>291</v>
      </c>
      <c r="E322" s="156" t="s">
        <v>726</v>
      </c>
      <c r="F322" s="156"/>
      <c r="G322" s="157">
        <f>G323</f>
        <v>30</v>
      </c>
    </row>
    <row r="323" spans="1:7" ht="40.5" customHeight="1">
      <c r="A323" s="150"/>
      <c r="B323" s="175" t="s">
        <v>601</v>
      </c>
      <c r="C323" s="156" t="s">
        <v>318</v>
      </c>
      <c r="D323" s="156" t="s">
        <v>291</v>
      </c>
      <c r="E323" s="156" t="s">
        <v>727</v>
      </c>
      <c r="F323" s="156"/>
      <c r="G323" s="157">
        <f>G324</f>
        <v>30</v>
      </c>
    </row>
    <row r="324" spans="1:7" ht="27.75" customHeight="1">
      <c r="A324" s="150"/>
      <c r="B324" s="165" t="s">
        <v>397</v>
      </c>
      <c r="C324" s="156" t="s">
        <v>318</v>
      </c>
      <c r="D324" s="156" t="s">
        <v>291</v>
      </c>
      <c r="E324" s="156" t="s">
        <v>727</v>
      </c>
      <c r="F324" s="156" t="s">
        <v>400</v>
      </c>
      <c r="G324" s="157">
        <v>30</v>
      </c>
    </row>
    <row r="325" spans="1:7" ht="30.75" customHeight="1">
      <c r="A325" s="150"/>
      <c r="B325" s="175" t="s">
        <v>700</v>
      </c>
      <c r="C325" s="156" t="s">
        <v>318</v>
      </c>
      <c r="D325" s="156" t="s">
        <v>291</v>
      </c>
      <c r="E325" s="156" t="s">
        <v>728</v>
      </c>
      <c r="F325" s="156"/>
      <c r="G325" s="157">
        <f>G327</f>
        <v>1370</v>
      </c>
    </row>
    <row r="326" spans="1:7" ht="40.5" customHeight="1">
      <c r="A326" s="150"/>
      <c r="B326" s="175" t="s">
        <v>601</v>
      </c>
      <c r="C326" s="156" t="s">
        <v>318</v>
      </c>
      <c r="D326" s="156" t="s">
        <v>291</v>
      </c>
      <c r="E326" s="156" t="s">
        <v>729</v>
      </c>
      <c r="F326" s="156"/>
      <c r="G326" s="157">
        <f>G327</f>
        <v>1370</v>
      </c>
    </row>
    <row r="327" spans="1:7" ht="27.75" customHeight="1">
      <c r="A327" s="150"/>
      <c r="B327" s="165" t="s">
        <v>397</v>
      </c>
      <c r="C327" s="156" t="s">
        <v>318</v>
      </c>
      <c r="D327" s="156" t="s">
        <v>291</v>
      </c>
      <c r="E327" s="156" t="s">
        <v>729</v>
      </c>
      <c r="F327" s="156" t="s">
        <v>400</v>
      </c>
      <c r="G327" s="157">
        <v>1370</v>
      </c>
    </row>
    <row r="328" spans="1:7" ht="64.5" customHeight="1">
      <c r="A328" s="150"/>
      <c r="B328" s="175" t="s">
        <v>701</v>
      </c>
      <c r="C328" s="156" t="s">
        <v>318</v>
      </c>
      <c r="D328" s="156" t="s">
        <v>291</v>
      </c>
      <c r="E328" s="156" t="s">
        <v>730</v>
      </c>
      <c r="F328" s="156"/>
      <c r="G328" s="157">
        <f>G329</f>
        <v>200</v>
      </c>
    </row>
    <row r="329" spans="1:7" ht="40.5" customHeight="1">
      <c r="A329" s="150"/>
      <c r="B329" s="175" t="s">
        <v>601</v>
      </c>
      <c r="C329" s="156" t="s">
        <v>318</v>
      </c>
      <c r="D329" s="156" t="s">
        <v>291</v>
      </c>
      <c r="E329" s="156" t="s">
        <v>731</v>
      </c>
      <c r="F329" s="156"/>
      <c r="G329" s="157">
        <f>G330</f>
        <v>200</v>
      </c>
    </row>
    <row r="330" spans="1:7" ht="27.75" customHeight="1">
      <c r="A330" s="150"/>
      <c r="B330" s="165" t="s">
        <v>397</v>
      </c>
      <c r="C330" s="156" t="s">
        <v>318</v>
      </c>
      <c r="D330" s="156" t="s">
        <v>291</v>
      </c>
      <c r="E330" s="156" t="s">
        <v>731</v>
      </c>
      <c r="F330" s="156" t="s">
        <v>400</v>
      </c>
      <c r="G330" s="157">
        <v>200</v>
      </c>
    </row>
    <row r="331" spans="1:7" ht="41.25" customHeight="1">
      <c r="A331" s="150"/>
      <c r="B331" s="175" t="s">
        <v>702</v>
      </c>
      <c r="C331" s="156" t="s">
        <v>318</v>
      </c>
      <c r="D331" s="156" t="s">
        <v>291</v>
      </c>
      <c r="E331" s="156" t="s">
        <v>732</v>
      </c>
      <c r="F331" s="156"/>
      <c r="G331" s="157">
        <f>G332</f>
        <v>100</v>
      </c>
    </row>
    <row r="332" spans="1:7" ht="40.5" customHeight="1">
      <c r="A332" s="150"/>
      <c r="B332" s="175" t="s">
        <v>601</v>
      </c>
      <c r="C332" s="156" t="s">
        <v>318</v>
      </c>
      <c r="D332" s="156" t="s">
        <v>291</v>
      </c>
      <c r="E332" s="156" t="s">
        <v>733</v>
      </c>
      <c r="F332" s="156"/>
      <c r="G332" s="157">
        <f>G333</f>
        <v>100</v>
      </c>
    </row>
    <row r="333" spans="1:7" ht="27.75" customHeight="1">
      <c r="A333" s="150"/>
      <c r="B333" s="165" t="s">
        <v>397</v>
      </c>
      <c r="C333" s="156" t="s">
        <v>318</v>
      </c>
      <c r="D333" s="156" t="s">
        <v>291</v>
      </c>
      <c r="E333" s="156" t="s">
        <v>733</v>
      </c>
      <c r="F333" s="156" t="s">
        <v>400</v>
      </c>
      <c r="G333" s="157">
        <v>100</v>
      </c>
    </row>
    <row r="334" spans="1:7" ht="54.75" customHeight="1">
      <c r="A334" s="150"/>
      <c r="B334" s="175" t="s">
        <v>704</v>
      </c>
      <c r="C334" s="156" t="s">
        <v>318</v>
      </c>
      <c r="D334" s="156" t="s">
        <v>291</v>
      </c>
      <c r="E334" s="156" t="s">
        <v>734</v>
      </c>
      <c r="F334" s="156"/>
      <c r="G334" s="157">
        <f>G335</f>
        <v>600</v>
      </c>
    </row>
    <row r="335" spans="1:7" ht="40.5" customHeight="1">
      <c r="A335" s="150"/>
      <c r="B335" s="175" t="s">
        <v>601</v>
      </c>
      <c r="C335" s="156" t="s">
        <v>318</v>
      </c>
      <c r="D335" s="156" t="s">
        <v>291</v>
      </c>
      <c r="E335" s="156" t="s">
        <v>735</v>
      </c>
      <c r="F335" s="156"/>
      <c r="G335" s="157">
        <f>G336</f>
        <v>600</v>
      </c>
    </row>
    <row r="336" spans="1:7" ht="27.75" customHeight="1">
      <c r="A336" s="150"/>
      <c r="B336" s="165" t="s">
        <v>397</v>
      </c>
      <c r="C336" s="156" t="s">
        <v>318</v>
      </c>
      <c r="D336" s="156" t="s">
        <v>291</v>
      </c>
      <c r="E336" s="156" t="s">
        <v>735</v>
      </c>
      <c r="F336" s="156" t="s">
        <v>400</v>
      </c>
      <c r="G336" s="157">
        <v>600</v>
      </c>
    </row>
    <row r="337" spans="1:7" ht="24.75" customHeight="1">
      <c r="A337" s="150"/>
      <c r="B337" s="166" t="s">
        <v>705</v>
      </c>
      <c r="C337" s="156" t="s">
        <v>318</v>
      </c>
      <c r="D337" s="156" t="s">
        <v>291</v>
      </c>
      <c r="E337" s="156" t="s">
        <v>639</v>
      </c>
      <c r="F337" s="156"/>
      <c r="G337" s="157">
        <f>G338</f>
        <v>4451.1669999999995</v>
      </c>
    </row>
    <row r="338" spans="1:7" ht="31.5" customHeight="1">
      <c r="A338" s="150"/>
      <c r="B338" s="166" t="s">
        <v>754</v>
      </c>
      <c r="C338" s="156" t="s">
        <v>318</v>
      </c>
      <c r="D338" s="156" t="s">
        <v>291</v>
      </c>
      <c r="E338" s="156" t="s">
        <v>686</v>
      </c>
      <c r="F338" s="156"/>
      <c r="G338" s="157">
        <f>G339</f>
        <v>4451.1669999999995</v>
      </c>
    </row>
    <row r="339" spans="1:7" ht="40.5" customHeight="1">
      <c r="A339" s="150"/>
      <c r="B339" s="166" t="s">
        <v>602</v>
      </c>
      <c r="C339" s="156" t="s">
        <v>318</v>
      </c>
      <c r="D339" s="156" t="s">
        <v>291</v>
      </c>
      <c r="E339" s="156" t="s">
        <v>563</v>
      </c>
      <c r="F339" s="156"/>
      <c r="G339" s="157">
        <f>G340+G341+G342</f>
        <v>4451.1669999999995</v>
      </c>
    </row>
    <row r="340" spans="1:7" ht="54.75" customHeight="1">
      <c r="A340" s="150"/>
      <c r="B340" s="165" t="s">
        <v>396</v>
      </c>
      <c r="C340" s="156" t="s">
        <v>318</v>
      </c>
      <c r="D340" s="156" t="s">
        <v>291</v>
      </c>
      <c r="E340" s="156" t="s">
        <v>563</v>
      </c>
      <c r="F340" s="156" t="s">
        <v>399</v>
      </c>
      <c r="G340" s="157">
        <v>3506.667</v>
      </c>
    </row>
    <row r="341" spans="1:7" ht="27.75" customHeight="1">
      <c r="A341" s="150"/>
      <c r="B341" s="165" t="s">
        <v>397</v>
      </c>
      <c r="C341" s="156" t="s">
        <v>318</v>
      </c>
      <c r="D341" s="156" t="s">
        <v>291</v>
      </c>
      <c r="E341" s="156" t="s">
        <v>563</v>
      </c>
      <c r="F341" s="156" t="s">
        <v>400</v>
      </c>
      <c r="G341" s="157">
        <v>734.5</v>
      </c>
    </row>
    <row r="342" spans="1:7" ht="15.75" customHeight="1">
      <c r="A342" s="150"/>
      <c r="B342" s="165" t="s">
        <v>398</v>
      </c>
      <c r="C342" s="156" t="s">
        <v>318</v>
      </c>
      <c r="D342" s="156" t="s">
        <v>291</v>
      </c>
      <c r="E342" s="156" t="s">
        <v>563</v>
      </c>
      <c r="F342" s="156" t="s">
        <v>401</v>
      </c>
      <c r="G342" s="157">
        <v>210</v>
      </c>
    </row>
    <row r="343" spans="1:7" ht="38.25" customHeight="1">
      <c r="A343" s="169"/>
      <c r="B343" s="194" t="s">
        <v>645</v>
      </c>
      <c r="C343" s="156" t="s">
        <v>318</v>
      </c>
      <c r="D343" s="156" t="s">
        <v>291</v>
      </c>
      <c r="E343" s="156" t="s">
        <v>646</v>
      </c>
      <c r="F343" s="156"/>
      <c r="G343" s="157">
        <f>G344+G346</f>
        <v>22222</v>
      </c>
    </row>
    <row r="344" spans="1:7" ht="51" customHeight="1">
      <c r="A344" s="169"/>
      <c r="B344" s="195" t="s">
        <v>755</v>
      </c>
      <c r="C344" s="156" t="s">
        <v>318</v>
      </c>
      <c r="D344" s="156" t="s">
        <v>291</v>
      </c>
      <c r="E344" s="156" t="s">
        <v>564</v>
      </c>
      <c r="F344" s="156"/>
      <c r="G344" s="157">
        <f>G345</f>
        <v>20000</v>
      </c>
    </row>
    <row r="345" spans="1:7" ht="27.75" customHeight="1">
      <c r="A345" s="169"/>
      <c r="B345" s="195" t="s">
        <v>538</v>
      </c>
      <c r="C345" s="156" t="s">
        <v>318</v>
      </c>
      <c r="D345" s="156" t="s">
        <v>291</v>
      </c>
      <c r="E345" s="156" t="s">
        <v>564</v>
      </c>
      <c r="F345" s="156" t="s">
        <v>261</v>
      </c>
      <c r="G345" s="157">
        <v>20000</v>
      </c>
    </row>
    <row r="346" spans="1:7" ht="39.75" customHeight="1">
      <c r="A346" s="169"/>
      <c r="B346" s="196" t="s">
        <v>683</v>
      </c>
      <c r="C346" s="156" t="s">
        <v>318</v>
      </c>
      <c r="D346" s="156" t="s">
        <v>291</v>
      </c>
      <c r="E346" s="156" t="s">
        <v>565</v>
      </c>
      <c r="F346" s="156"/>
      <c r="G346" s="157">
        <f>G347</f>
        <v>2222</v>
      </c>
    </row>
    <row r="347" spans="1:7" ht="28.5" customHeight="1">
      <c r="A347" s="169"/>
      <c r="B347" s="195" t="s">
        <v>538</v>
      </c>
      <c r="C347" s="156" t="s">
        <v>318</v>
      </c>
      <c r="D347" s="156" t="s">
        <v>291</v>
      </c>
      <c r="E347" s="156" t="s">
        <v>565</v>
      </c>
      <c r="F347" s="156" t="s">
        <v>261</v>
      </c>
      <c r="G347" s="157">
        <v>2222</v>
      </c>
    </row>
    <row r="348" spans="1:7" ht="17.25" customHeight="1">
      <c r="A348" s="150"/>
      <c r="B348" s="154" t="s">
        <v>348</v>
      </c>
      <c r="C348" s="152" t="s">
        <v>318</v>
      </c>
      <c r="D348" s="152" t="s">
        <v>350</v>
      </c>
      <c r="E348" s="152"/>
      <c r="F348" s="152"/>
      <c r="G348" s="153">
        <f>G349</f>
        <v>1320</v>
      </c>
    </row>
    <row r="349" spans="1:7" ht="25.5" customHeight="1">
      <c r="A349" s="150"/>
      <c r="B349" s="173" t="s">
        <v>342</v>
      </c>
      <c r="C349" s="156" t="s">
        <v>318</v>
      </c>
      <c r="D349" s="156" t="s">
        <v>350</v>
      </c>
      <c r="E349" s="156" t="s">
        <v>566</v>
      </c>
      <c r="F349" s="156"/>
      <c r="G349" s="157">
        <f>G350</f>
        <v>1320</v>
      </c>
    </row>
    <row r="350" spans="1:7" ht="54" customHeight="1">
      <c r="A350" s="150"/>
      <c r="B350" s="165" t="s">
        <v>672</v>
      </c>
      <c r="C350" s="156" t="s">
        <v>318</v>
      </c>
      <c r="D350" s="156" t="s">
        <v>350</v>
      </c>
      <c r="E350" s="156" t="s">
        <v>703</v>
      </c>
      <c r="F350" s="156"/>
      <c r="G350" s="157">
        <f>G351</f>
        <v>1320</v>
      </c>
    </row>
    <row r="351" spans="1:7" ht="27" customHeight="1">
      <c r="A351" s="150"/>
      <c r="B351" s="165" t="s">
        <v>397</v>
      </c>
      <c r="C351" s="156" t="s">
        <v>318</v>
      </c>
      <c r="D351" s="156" t="s">
        <v>350</v>
      </c>
      <c r="E351" s="156" t="s">
        <v>703</v>
      </c>
      <c r="F351" s="156" t="s">
        <v>400</v>
      </c>
      <c r="G351" s="157">
        <v>1320</v>
      </c>
    </row>
    <row r="352" spans="1:7" ht="14.25" customHeight="1">
      <c r="A352" s="150"/>
      <c r="B352" s="176" t="s">
        <v>382</v>
      </c>
      <c r="C352" s="152" t="s">
        <v>318</v>
      </c>
      <c r="D352" s="152" t="s">
        <v>384</v>
      </c>
      <c r="E352" s="156"/>
      <c r="F352" s="156"/>
      <c r="G352" s="153">
        <f>G353</f>
        <v>144.28518</v>
      </c>
    </row>
    <row r="353" spans="1:7" ht="31.5" customHeight="1">
      <c r="A353" s="150"/>
      <c r="B353" s="177" t="s">
        <v>640</v>
      </c>
      <c r="C353" s="156" t="s">
        <v>318</v>
      </c>
      <c r="D353" s="156" t="s">
        <v>384</v>
      </c>
      <c r="E353" s="156" t="s">
        <v>641</v>
      </c>
      <c r="F353" s="156"/>
      <c r="G353" s="157">
        <f>G354</f>
        <v>144.28518</v>
      </c>
    </row>
    <row r="354" spans="1:7" ht="27.75" customHeight="1">
      <c r="A354" s="150"/>
      <c r="B354" s="197" t="s">
        <v>681</v>
      </c>
      <c r="C354" s="156" t="s">
        <v>318</v>
      </c>
      <c r="D354" s="156" t="s">
        <v>384</v>
      </c>
      <c r="E354" s="156" t="s">
        <v>682</v>
      </c>
      <c r="F354" s="156"/>
      <c r="G354" s="157">
        <f>G355</f>
        <v>144.28518</v>
      </c>
    </row>
    <row r="355" spans="1:7" ht="39.75" customHeight="1">
      <c r="A355" s="150"/>
      <c r="B355" s="197" t="s">
        <v>584</v>
      </c>
      <c r="C355" s="156" t="s">
        <v>318</v>
      </c>
      <c r="D355" s="156" t="s">
        <v>384</v>
      </c>
      <c r="E355" s="156" t="s">
        <v>567</v>
      </c>
      <c r="F355" s="156"/>
      <c r="G355" s="157">
        <f>G356</f>
        <v>144.28518</v>
      </c>
    </row>
    <row r="356" spans="1:7" ht="18" customHeight="1">
      <c r="A356" s="150"/>
      <c r="B356" s="165" t="s">
        <v>123</v>
      </c>
      <c r="C356" s="156" t="s">
        <v>318</v>
      </c>
      <c r="D356" s="156" t="s">
        <v>384</v>
      </c>
      <c r="E356" s="156" t="s">
        <v>567</v>
      </c>
      <c r="F356" s="156" t="s">
        <v>124</v>
      </c>
      <c r="G356" s="157">
        <v>144.28518</v>
      </c>
    </row>
    <row r="357" spans="1:7" ht="18" customHeight="1">
      <c r="A357" s="150"/>
      <c r="B357" s="159" t="s">
        <v>101</v>
      </c>
      <c r="C357" s="152" t="s">
        <v>318</v>
      </c>
      <c r="D357" s="152" t="s">
        <v>383</v>
      </c>
      <c r="E357" s="152"/>
      <c r="F357" s="152"/>
      <c r="G357" s="153">
        <f>G358</f>
        <v>4023.2</v>
      </c>
    </row>
    <row r="358" spans="1:7" ht="29.25" customHeight="1">
      <c r="A358" s="150"/>
      <c r="B358" s="160" t="s">
        <v>648</v>
      </c>
      <c r="C358" s="156" t="s">
        <v>318</v>
      </c>
      <c r="D358" s="156" t="s">
        <v>383</v>
      </c>
      <c r="E358" s="156" t="s">
        <v>504</v>
      </c>
      <c r="F358" s="152"/>
      <c r="G358" s="157">
        <f>G359</f>
        <v>4023.2</v>
      </c>
    </row>
    <row r="359" spans="1:7" ht="15.75" customHeight="1">
      <c r="A359" s="150"/>
      <c r="B359" s="160" t="s">
        <v>642</v>
      </c>
      <c r="C359" s="156" t="s">
        <v>318</v>
      </c>
      <c r="D359" s="156" t="s">
        <v>383</v>
      </c>
      <c r="E359" s="156" t="s">
        <v>568</v>
      </c>
      <c r="F359" s="152"/>
      <c r="G359" s="157">
        <f>G360</f>
        <v>4023.2</v>
      </c>
    </row>
    <row r="360" spans="1:7" ht="51.75" customHeight="1">
      <c r="A360" s="150"/>
      <c r="B360" s="171" t="s">
        <v>643</v>
      </c>
      <c r="C360" s="156" t="s">
        <v>318</v>
      </c>
      <c r="D360" s="156" t="s">
        <v>383</v>
      </c>
      <c r="E360" s="156" t="s">
        <v>569</v>
      </c>
      <c r="F360" s="152"/>
      <c r="G360" s="157">
        <f>G361</f>
        <v>4023.2</v>
      </c>
    </row>
    <row r="361" spans="1:7" ht="30" customHeight="1">
      <c r="A361" s="150"/>
      <c r="B361" s="155" t="s">
        <v>538</v>
      </c>
      <c r="C361" s="156" t="s">
        <v>318</v>
      </c>
      <c r="D361" s="156" t="s">
        <v>383</v>
      </c>
      <c r="E361" s="156" t="s">
        <v>569</v>
      </c>
      <c r="F361" s="156" t="s">
        <v>261</v>
      </c>
      <c r="G361" s="157">
        <v>4023.2</v>
      </c>
    </row>
    <row r="362" spans="1:7" ht="18" customHeight="1">
      <c r="A362" s="150" t="s">
        <v>319</v>
      </c>
      <c r="B362" s="154" t="s">
        <v>321</v>
      </c>
      <c r="C362" s="152" t="s">
        <v>322</v>
      </c>
      <c r="D362" s="152"/>
      <c r="E362" s="152"/>
      <c r="F362" s="152"/>
      <c r="G362" s="153">
        <f>G363</f>
        <v>3470.4023</v>
      </c>
    </row>
    <row r="363" spans="1:7" ht="30" customHeight="1">
      <c r="A363" s="150"/>
      <c r="B363" s="158" t="s">
        <v>179</v>
      </c>
      <c r="C363" s="156" t="s">
        <v>322</v>
      </c>
      <c r="D363" s="156" t="s">
        <v>180</v>
      </c>
      <c r="E363" s="156"/>
      <c r="F363" s="156"/>
      <c r="G363" s="157">
        <f>G364</f>
        <v>3470.4023</v>
      </c>
    </row>
    <row r="364" spans="1:7" ht="15.75" customHeight="1">
      <c r="A364" s="150"/>
      <c r="B364" s="158" t="s">
        <v>352</v>
      </c>
      <c r="C364" s="156" t="s">
        <v>322</v>
      </c>
      <c r="D364" s="156" t="s">
        <v>180</v>
      </c>
      <c r="E364" s="156" t="s">
        <v>508</v>
      </c>
      <c r="F364" s="156"/>
      <c r="G364" s="157">
        <f>G365</f>
        <v>3470.4023</v>
      </c>
    </row>
    <row r="365" spans="1:7" ht="51.75" customHeight="1">
      <c r="A365" s="150"/>
      <c r="B365" s="155" t="s">
        <v>570</v>
      </c>
      <c r="C365" s="156" t="s">
        <v>322</v>
      </c>
      <c r="D365" s="156" t="s">
        <v>180</v>
      </c>
      <c r="E365" s="156" t="s">
        <v>490</v>
      </c>
      <c r="F365" s="156"/>
      <c r="G365" s="157">
        <f>G366+G367+G368</f>
        <v>3470.4023</v>
      </c>
    </row>
    <row r="366" spans="1:7" ht="54" customHeight="1">
      <c r="A366" s="150"/>
      <c r="B366" s="158" t="s">
        <v>396</v>
      </c>
      <c r="C366" s="156" t="s">
        <v>322</v>
      </c>
      <c r="D366" s="156" t="s">
        <v>180</v>
      </c>
      <c r="E366" s="156" t="s">
        <v>490</v>
      </c>
      <c r="F366" s="156" t="s">
        <v>399</v>
      </c>
      <c r="G366" s="157">
        <v>2735.4023</v>
      </c>
    </row>
    <row r="367" spans="1:7" ht="27" customHeight="1">
      <c r="A367" s="150"/>
      <c r="B367" s="158" t="s">
        <v>397</v>
      </c>
      <c r="C367" s="156" t="s">
        <v>322</v>
      </c>
      <c r="D367" s="156" t="s">
        <v>180</v>
      </c>
      <c r="E367" s="156" t="s">
        <v>490</v>
      </c>
      <c r="F367" s="156" t="s">
        <v>400</v>
      </c>
      <c r="G367" s="157">
        <v>720</v>
      </c>
    </row>
    <row r="368" spans="1:7" ht="16.5" customHeight="1">
      <c r="A368" s="178"/>
      <c r="B368" s="179" t="s">
        <v>398</v>
      </c>
      <c r="C368" s="180" t="s">
        <v>322</v>
      </c>
      <c r="D368" s="180" t="s">
        <v>180</v>
      </c>
      <c r="E368" s="180" t="s">
        <v>490</v>
      </c>
      <c r="F368" s="180" t="s">
        <v>401</v>
      </c>
      <c r="G368" s="157">
        <v>15</v>
      </c>
    </row>
    <row r="369" spans="1:7" ht="18.75" customHeight="1">
      <c r="A369" s="150"/>
      <c r="B369" s="181" t="s">
        <v>259</v>
      </c>
      <c r="C369" s="182"/>
      <c r="D369" s="182"/>
      <c r="E369" s="182"/>
      <c r="F369" s="182"/>
      <c r="G369" s="153">
        <f>G17+G24+G307+G313+G362</f>
        <v>556534.35601</v>
      </c>
    </row>
    <row r="370" ht="17.25" customHeight="1">
      <c r="B370" s="183"/>
    </row>
    <row r="371" ht="12.75">
      <c r="B371" s="183"/>
    </row>
    <row r="372" ht="12.75">
      <c r="B372" s="183"/>
    </row>
  </sheetData>
  <sheetProtection/>
  <mergeCells count="19">
    <mergeCell ref="A8:G8"/>
    <mergeCell ref="A9:G9"/>
    <mergeCell ref="A10:G10"/>
    <mergeCell ref="A12:G12"/>
    <mergeCell ref="B14:B15"/>
    <mergeCell ref="C14:C15"/>
    <mergeCell ref="D14:D15"/>
    <mergeCell ref="E14:E15"/>
    <mergeCell ref="G14:G15"/>
    <mergeCell ref="A1:G1"/>
    <mergeCell ref="E6:G6"/>
    <mergeCell ref="D5:G5"/>
    <mergeCell ref="F14:F15"/>
    <mergeCell ref="B13:F13"/>
    <mergeCell ref="A14:A15"/>
    <mergeCell ref="A2:G2"/>
    <mergeCell ref="A3:G3"/>
    <mergeCell ref="A4:G4"/>
    <mergeCell ref="A7:G7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80"/>
  <sheetViews>
    <sheetView tabSelected="1" view="pageBreakPreview" zoomScaleSheetLayoutView="100" zoomScalePageLayoutView="0" workbookViewId="0" topLeftCell="A2">
      <selection activeCell="C6" sqref="C6:E6"/>
    </sheetView>
  </sheetViews>
  <sheetFormatPr defaultColWidth="9.00390625" defaultRowHeight="12.75"/>
  <cols>
    <col min="1" max="1" width="4.875" style="3" customWidth="1"/>
    <col min="2" max="2" width="61.625" style="3" customWidth="1"/>
    <col min="3" max="3" width="10.25390625" style="3" customWidth="1"/>
    <col min="4" max="4" width="11.875" style="3" customWidth="1"/>
    <col min="5" max="5" width="17.875" style="3" customWidth="1"/>
    <col min="6" max="16384" width="9.125" style="3" customWidth="1"/>
  </cols>
  <sheetData>
    <row r="1" spans="1:5" ht="15.75" hidden="1">
      <c r="A1" s="42"/>
      <c r="B1" s="46"/>
      <c r="C1" s="42"/>
      <c r="D1" s="42"/>
      <c r="E1" s="42"/>
    </row>
    <row r="2" spans="1:6" ht="15">
      <c r="A2" s="303" t="s">
        <v>393</v>
      </c>
      <c r="B2" s="274"/>
      <c r="C2" s="274"/>
      <c r="D2" s="274"/>
      <c r="E2" s="274"/>
      <c r="F2" s="210"/>
    </row>
    <row r="3" spans="1:6" ht="15">
      <c r="A3" s="303" t="s">
        <v>55</v>
      </c>
      <c r="B3" s="274"/>
      <c r="C3" s="274"/>
      <c r="D3" s="274"/>
      <c r="E3" s="274"/>
      <c r="F3" s="210"/>
    </row>
    <row r="4" spans="1:6" ht="15">
      <c r="A4" s="303" t="s">
        <v>56</v>
      </c>
      <c r="B4" s="274"/>
      <c r="C4" s="274"/>
      <c r="D4" s="274"/>
      <c r="E4" s="274"/>
      <c r="F4" s="210"/>
    </row>
    <row r="5" spans="1:6" ht="15" customHeight="1">
      <c r="A5" s="303" t="s">
        <v>852</v>
      </c>
      <c r="B5" s="274"/>
      <c r="C5" s="274"/>
      <c r="D5" s="274"/>
      <c r="E5" s="274"/>
      <c r="F5" s="210"/>
    </row>
    <row r="6" spans="1:6" ht="15.75">
      <c r="A6" s="42"/>
      <c r="B6" s="46"/>
      <c r="C6" s="303" t="s">
        <v>871</v>
      </c>
      <c r="D6" s="274"/>
      <c r="E6" s="274"/>
      <c r="F6" s="54"/>
    </row>
    <row r="7" spans="1:6" ht="15.75">
      <c r="A7" s="42"/>
      <c r="B7" s="46"/>
      <c r="C7" s="42"/>
      <c r="D7" s="42"/>
      <c r="E7" s="51" t="s">
        <v>43</v>
      </c>
      <c r="F7" s="54"/>
    </row>
    <row r="8" spans="1:6" ht="15.75">
      <c r="A8" s="42"/>
      <c r="B8" s="46"/>
      <c r="C8" s="54"/>
      <c r="D8" s="342" t="s">
        <v>57</v>
      </c>
      <c r="E8" s="343"/>
      <c r="F8" s="113"/>
    </row>
    <row r="9" spans="1:6" ht="15.75">
      <c r="A9" s="42"/>
      <c r="B9" s="46"/>
      <c r="C9" s="54"/>
      <c r="D9" s="342" t="s">
        <v>85</v>
      </c>
      <c r="E9" s="343"/>
      <c r="F9" s="113"/>
    </row>
    <row r="10" spans="1:6" ht="15.75">
      <c r="A10" s="342" t="s">
        <v>757</v>
      </c>
      <c r="B10" s="344"/>
      <c r="C10" s="344"/>
      <c r="D10" s="344"/>
      <c r="E10" s="344"/>
      <c r="F10" s="113"/>
    </row>
    <row r="11" spans="1:6" ht="15.75">
      <c r="A11" s="42"/>
      <c r="B11" s="143"/>
      <c r="C11" s="345" t="s">
        <v>853</v>
      </c>
      <c r="D11" s="345"/>
      <c r="E11" s="345"/>
      <c r="F11" s="112"/>
    </row>
    <row r="12" spans="1:5" ht="15.75">
      <c r="A12" s="42"/>
      <c r="B12" s="143"/>
      <c r="C12" s="345"/>
      <c r="D12" s="345"/>
      <c r="E12" s="344"/>
    </row>
    <row r="13" spans="1:5" ht="17.25" customHeight="1">
      <c r="A13" s="42"/>
      <c r="B13" s="46"/>
      <c r="C13" s="42"/>
      <c r="D13" s="42"/>
      <c r="E13" s="43"/>
    </row>
    <row r="14" ht="12.75" hidden="1"/>
    <row r="15" spans="1:5" ht="18.75">
      <c r="A15" s="42"/>
      <c r="B15" s="341" t="s">
        <v>413</v>
      </c>
      <c r="C15" s="341"/>
      <c r="D15" s="341"/>
      <c r="E15" s="274"/>
    </row>
    <row r="16" spans="1:5" ht="18.75">
      <c r="A16" s="42"/>
      <c r="B16" s="341" t="s">
        <v>486</v>
      </c>
      <c r="C16" s="341"/>
      <c r="D16" s="341"/>
      <c r="E16" s="274"/>
    </row>
    <row r="17" spans="1:5" ht="15.75">
      <c r="A17" s="42"/>
      <c r="B17" s="46"/>
      <c r="C17" s="42"/>
      <c r="D17" s="42"/>
      <c r="E17" s="209"/>
    </row>
    <row r="18" spans="1:5" ht="62.25" customHeight="1">
      <c r="A18" s="108" t="s">
        <v>295</v>
      </c>
      <c r="B18" s="108" t="s">
        <v>296</v>
      </c>
      <c r="C18" s="108" t="s">
        <v>171</v>
      </c>
      <c r="D18" s="108" t="s">
        <v>297</v>
      </c>
      <c r="E18" s="108" t="s">
        <v>86</v>
      </c>
    </row>
    <row r="19" spans="1:5" ht="12.75">
      <c r="A19" s="49">
        <v>1</v>
      </c>
      <c r="B19" s="49">
        <v>2</v>
      </c>
      <c r="C19" s="49">
        <v>3</v>
      </c>
      <c r="D19" s="49">
        <v>4</v>
      </c>
      <c r="E19" s="49">
        <v>5</v>
      </c>
    </row>
    <row r="20" spans="1:5" ht="38.25" customHeight="1">
      <c r="A20" s="202" t="s">
        <v>175</v>
      </c>
      <c r="B20" s="109" t="s">
        <v>659</v>
      </c>
      <c r="C20" s="44" t="s">
        <v>183</v>
      </c>
      <c r="D20" s="44"/>
      <c r="E20" s="110">
        <f>E21+E22</f>
        <v>1230</v>
      </c>
    </row>
    <row r="21" spans="1:5" ht="19.5" customHeight="1">
      <c r="A21" s="202" t="s">
        <v>841</v>
      </c>
      <c r="B21" s="109"/>
      <c r="C21" s="44" t="s">
        <v>183</v>
      </c>
      <c r="D21" s="44" t="s">
        <v>293</v>
      </c>
      <c r="E21" s="110">
        <v>900</v>
      </c>
    </row>
    <row r="22" spans="1:5" ht="19.5" customHeight="1">
      <c r="A22" s="202" t="s">
        <v>841</v>
      </c>
      <c r="B22" s="109"/>
      <c r="C22" s="44" t="s">
        <v>183</v>
      </c>
      <c r="D22" s="44" t="s">
        <v>818</v>
      </c>
      <c r="E22" s="110">
        <v>330</v>
      </c>
    </row>
    <row r="23" spans="1:5" ht="37.5" customHeight="1">
      <c r="A23" s="203" t="s">
        <v>181</v>
      </c>
      <c r="B23" s="198" t="s">
        <v>648</v>
      </c>
      <c r="C23" s="45"/>
      <c r="D23" s="45"/>
      <c r="E23" s="110">
        <f>E24+E28+E29+E32</f>
        <v>40548.2</v>
      </c>
    </row>
    <row r="24" spans="1:5" ht="31.5">
      <c r="A24" s="338" t="s">
        <v>650</v>
      </c>
      <c r="B24" s="53" t="s">
        <v>649</v>
      </c>
      <c r="C24" s="45"/>
      <c r="D24" s="45"/>
      <c r="E24" s="110">
        <f>E25+E26+E27</f>
        <v>13776</v>
      </c>
    </row>
    <row r="25" spans="1:5" ht="15.75">
      <c r="A25" s="350"/>
      <c r="B25" s="354"/>
      <c r="C25" s="45" t="s">
        <v>183</v>
      </c>
      <c r="D25" s="45" t="s">
        <v>384</v>
      </c>
      <c r="E25" s="110">
        <v>10474</v>
      </c>
    </row>
    <row r="26" spans="1:5" ht="15.75">
      <c r="A26" s="350"/>
      <c r="B26" s="355"/>
      <c r="C26" s="45" t="s">
        <v>183</v>
      </c>
      <c r="D26" s="45" t="s">
        <v>73</v>
      </c>
      <c r="E26" s="110">
        <v>1985</v>
      </c>
    </row>
    <row r="27" spans="1:5" ht="15.75">
      <c r="A27" s="351"/>
      <c r="B27" s="356"/>
      <c r="C27" s="45" t="s">
        <v>183</v>
      </c>
      <c r="D27" s="45" t="s">
        <v>186</v>
      </c>
      <c r="E27" s="110">
        <v>1317</v>
      </c>
    </row>
    <row r="28" spans="1:5" ht="25.5" customHeight="1">
      <c r="A28" s="106" t="s">
        <v>652</v>
      </c>
      <c r="B28" s="52" t="s">
        <v>651</v>
      </c>
      <c r="C28" s="45" t="s">
        <v>183</v>
      </c>
      <c r="D28" s="45" t="s">
        <v>115</v>
      </c>
      <c r="E28" s="110">
        <v>1194.2</v>
      </c>
    </row>
    <row r="29" spans="1:5" ht="30.75" customHeight="1">
      <c r="A29" s="106" t="s">
        <v>654</v>
      </c>
      <c r="B29" s="52" t="s">
        <v>653</v>
      </c>
      <c r="C29" s="45"/>
      <c r="D29" s="45"/>
      <c r="E29" s="110">
        <f>E30+E31</f>
        <v>21554.8</v>
      </c>
    </row>
    <row r="30" spans="1:5" ht="15.75">
      <c r="A30" s="352"/>
      <c r="B30" s="353"/>
      <c r="C30" s="45" t="s">
        <v>183</v>
      </c>
      <c r="D30" s="45" t="s">
        <v>115</v>
      </c>
      <c r="E30" s="110">
        <v>1470</v>
      </c>
    </row>
    <row r="31" spans="1:5" ht="15.75">
      <c r="A31" s="353"/>
      <c r="B31" s="353"/>
      <c r="C31" s="45" t="s">
        <v>183</v>
      </c>
      <c r="D31" s="45" t="s">
        <v>383</v>
      </c>
      <c r="E31" s="110">
        <v>20084.8</v>
      </c>
    </row>
    <row r="32" spans="1:5" ht="36" customHeight="1">
      <c r="A32" s="106" t="s">
        <v>655</v>
      </c>
      <c r="B32" s="52" t="s">
        <v>656</v>
      </c>
      <c r="C32" s="45" t="s">
        <v>318</v>
      </c>
      <c r="D32" s="45" t="s">
        <v>383</v>
      </c>
      <c r="E32" s="110">
        <v>4023.2</v>
      </c>
    </row>
    <row r="33" spans="1:5" ht="38.25" customHeight="1">
      <c r="A33" s="202" t="s">
        <v>103</v>
      </c>
      <c r="B33" s="109" t="s">
        <v>647</v>
      </c>
      <c r="C33" s="44" t="s">
        <v>183</v>
      </c>
      <c r="D33" s="44" t="s">
        <v>340</v>
      </c>
      <c r="E33" s="110">
        <f>E34+E35</f>
        <v>12093.345</v>
      </c>
    </row>
    <row r="34" spans="1:5" ht="41.25" customHeight="1">
      <c r="A34" s="106" t="s">
        <v>657</v>
      </c>
      <c r="B34" s="52" t="s">
        <v>624</v>
      </c>
      <c r="C34" s="45" t="s">
        <v>183</v>
      </c>
      <c r="D34" s="45" t="s">
        <v>70</v>
      </c>
      <c r="E34" s="110">
        <v>1635.84</v>
      </c>
    </row>
    <row r="35" spans="1:5" ht="30" customHeight="1">
      <c r="A35" s="107" t="s">
        <v>658</v>
      </c>
      <c r="B35" s="105" t="s">
        <v>627</v>
      </c>
      <c r="C35" s="45" t="s">
        <v>183</v>
      </c>
      <c r="D35" s="45" t="s">
        <v>292</v>
      </c>
      <c r="E35" s="110">
        <v>10457.505</v>
      </c>
    </row>
    <row r="36" spans="1:5" ht="34.5" customHeight="1">
      <c r="A36" s="204" t="s">
        <v>317</v>
      </c>
      <c r="B36" s="109" t="s">
        <v>660</v>
      </c>
      <c r="C36" s="45"/>
      <c r="D36" s="45" t="s">
        <v>667</v>
      </c>
      <c r="E36" s="110">
        <f>E37+E38+E42+E43</f>
        <v>230332.33060000004</v>
      </c>
    </row>
    <row r="37" spans="1:5" ht="25.5" customHeight="1">
      <c r="A37" s="106" t="s">
        <v>113</v>
      </c>
      <c r="B37" s="52" t="s">
        <v>571</v>
      </c>
      <c r="C37" s="45" t="s">
        <v>183</v>
      </c>
      <c r="D37" s="45" t="s">
        <v>329</v>
      </c>
      <c r="E37" s="110">
        <v>102727.4486</v>
      </c>
    </row>
    <row r="38" spans="1:5" ht="17.25" customHeight="1">
      <c r="A38" s="338" t="s">
        <v>114</v>
      </c>
      <c r="B38" s="348" t="s">
        <v>575</v>
      </c>
      <c r="C38" s="45"/>
      <c r="D38" s="45"/>
      <c r="E38" s="110">
        <f>E39+E40+E41</f>
        <v>124783.042</v>
      </c>
    </row>
    <row r="39" spans="1:5" ht="17.25" customHeight="1">
      <c r="A39" s="339"/>
      <c r="B39" s="357"/>
      <c r="C39" s="45" t="s">
        <v>183</v>
      </c>
      <c r="D39" s="45" t="s">
        <v>325</v>
      </c>
      <c r="E39" s="110">
        <v>117176.282</v>
      </c>
    </row>
    <row r="40" spans="1:5" ht="16.5" customHeight="1">
      <c r="A40" s="339"/>
      <c r="B40" s="357"/>
      <c r="C40" s="45" t="s">
        <v>183</v>
      </c>
      <c r="D40" s="45" t="s">
        <v>68</v>
      </c>
      <c r="E40" s="110">
        <v>571.76</v>
      </c>
    </row>
    <row r="41" spans="1:5" ht="16.5" customHeight="1">
      <c r="A41" s="340"/>
      <c r="B41" s="356"/>
      <c r="C41" s="45" t="s">
        <v>183</v>
      </c>
      <c r="D41" s="45" t="s">
        <v>68</v>
      </c>
      <c r="E41" s="110">
        <v>7035</v>
      </c>
    </row>
    <row r="42" spans="1:5" ht="48.75" customHeight="1">
      <c r="A42" s="107" t="s">
        <v>661</v>
      </c>
      <c r="B42" s="52" t="s">
        <v>662</v>
      </c>
      <c r="C42" s="45" t="s">
        <v>183</v>
      </c>
      <c r="D42" s="45" t="s">
        <v>326</v>
      </c>
      <c r="E42" s="110">
        <v>1804.2</v>
      </c>
    </row>
    <row r="43" spans="1:5" ht="15.75">
      <c r="A43" s="207"/>
      <c r="B43" s="206"/>
      <c r="C43" s="45" t="s">
        <v>183</v>
      </c>
      <c r="D43" s="45" t="s">
        <v>68</v>
      </c>
      <c r="E43" s="110">
        <v>1017.64</v>
      </c>
    </row>
    <row r="44" spans="1:5" ht="54.75" customHeight="1">
      <c r="A44" s="205" t="s">
        <v>319</v>
      </c>
      <c r="B44" s="198" t="s">
        <v>663</v>
      </c>
      <c r="C44" s="44" t="s">
        <v>183</v>
      </c>
      <c r="D44" s="44" t="s">
        <v>263</v>
      </c>
      <c r="E44" s="110">
        <v>100</v>
      </c>
    </row>
    <row r="45" spans="1:5" ht="54" customHeight="1">
      <c r="A45" s="204" t="s">
        <v>320</v>
      </c>
      <c r="B45" s="109" t="s">
        <v>664</v>
      </c>
      <c r="C45" s="44" t="s">
        <v>183</v>
      </c>
      <c r="D45" s="44" t="s">
        <v>263</v>
      </c>
      <c r="E45" s="110">
        <v>200</v>
      </c>
    </row>
    <row r="46" spans="1:5" ht="54" customHeight="1">
      <c r="A46" s="204" t="s">
        <v>323</v>
      </c>
      <c r="B46" s="109" t="s">
        <v>77</v>
      </c>
      <c r="C46" s="44" t="s">
        <v>183</v>
      </c>
      <c r="D46" s="44" t="s">
        <v>787</v>
      </c>
      <c r="E46" s="110">
        <v>860</v>
      </c>
    </row>
    <row r="47" spans="1:5" ht="78.75" customHeight="1">
      <c r="A47" s="204" t="s">
        <v>327</v>
      </c>
      <c r="B47" s="109" t="s">
        <v>339</v>
      </c>
      <c r="C47" s="44" t="s">
        <v>183</v>
      </c>
      <c r="D47" s="44" t="s">
        <v>668</v>
      </c>
      <c r="E47" s="110">
        <f>E48+E49</f>
        <v>67748.333</v>
      </c>
    </row>
    <row r="48" spans="1:5" ht="47.25">
      <c r="A48" s="106" t="s">
        <v>665</v>
      </c>
      <c r="B48" s="52" t="s">
        <v>35</v>
      </c>
      <c r="C48" s="45" t="s">
        <v>183</v>
      </c>
      <c r="D48" s="45" t="s">
        <v>64</v>
      </c>
      <c r="E48" s="110">
        <v>55379.5</v>
      </c>
    </row>
    <row r="49" spans="1:5" ht="31.5">
      <c r="A49" s="106" t="s">
        <v>673</v>
      </c>
      <c r="B49" s="52" t="s">
        <v>674</v>
      </c>
      <c r="C49" s="45" t="s">
        <v>183</v>
      </c>
      <c r="D49" s="45" t="s">
        <v>64</v>
      </c>
      <c r="E49" s="110">
        <v>12368.833</v>
      </c>
    </row>
    <row r="50" spans="1:5" ht="63">
      <c r="A50" s="204" t="s">
        <v>330</v>
      </c>
      <c r="B50" s="109" t="s">
        <v>41</v>
      </c>
      <c r="C50" s="44" t="s">
        <v>183</v>
      </c>
      <c r="D50" s="44" t="s">
        <v>291</v>
      </c>
      <c r="E50" s="110">
        <v>668.82</v>
      </c>
    </row>
    <row r="51" spans="1:5" ht="53.25" customHeight="1">
      <c r="A51" s="204" t="s">
        <v>267</v>
      </c>
      <c r="B51" s="109" t="s">
        <v>338</v>
      </c>
      <c r="C51" s="44" t="s">
        <v>318</v>
      </c>
      <c r="D51" s="44"/>
      <c r="E51" s="110">
        <f>E52+E53+E54</f>
        <v>11468.49847</v>
      </c>
    </row>
    <row r="52" spans="1:5" ht="15.75">
      <c r="A52" s="346" t="s">
        <v>199</v>
      </c>
      <c r="B52" s="348" t="s">
        <v>705</v>
      </c>
      <c r="C52" s="139" t="s">
        <v>318</v>
      </c>
      <c r="D52" s="139" t="s">
        <v>115</v>
      </c>
      <c r="E52" s="140">
        <v>3397.33147</v>
      </c>
    </row>
    <row r="53" spans="1:5" ht="15.75">
      <c r="A53" s="347"/>
      <c r="B53" s="349"/>
      <c r="C53" s="45" t="s">
        <v>318</v>
      </c>
      <c r="D53" s="45" t="s">
        <v>291</v>
      </c>
      <c r="E53" s="110">
        <v>6451.167</v>
      </c>
    </row>
    <row r="54" spans="1:5" ht="31.5">
      <c r="A54" s="138" t="s">
        <v>200</v>
      </c>
      <c r="B54" s="52" t="s">
        <v>342</v>
      </c>
      <c r="C54" s="45" t="s">
        <v>318</v>
      </c>
      <c r="D54" s="45" t="s">
        <v>350</v>
      </c>
      <c r="E54" s="110">
        <v>1620</v>
      </c>
    </row>
    <row r="55" spans="1:5" ht="41.25" customHeight="1">
      <c r="A55" s="204" t="s">
        <v>343</v>
      </c>
      <c r="B55" s="109" t="s">
        <v>345</v>
      </c>
      <c r="C55" s="44" t="s">
        <v>318</v>
      </c>
      <c r="D55" s="44" t="s">
        <v>384</v>
      </c>
      <c r="E55" s="110">
        <v>144.28518</v>
      </c>
    </row>
    <row r="56" spans="1:5" ht="48" customHeight="1">
      <c r="A56" s="204" t="s">
        <v>344</v>
      </c>
      <c r="B56" s="111" t="s">
        <v>666</v>
      </c>
      <c r="C56" s="44" t="s">
        <v>318</v>
      </c>
      <c r="D56" s="44" t="s">
        <v>291</v>
      </c>
      <c r="E56" s="110">
        <v>22222</v>
      </c>
    </row>
    <row r="57" spans="1:5" ht="33" customHeight="1">
      <c r="A57" s="204" t="s">
        <v>669</v>
      </c>
      <c r="B57" s="111" t="s">
        <v>670</v>
      </c>
      <c r="C57" s="44"/>
      <c r="D57" s="44"/>
      <c r="E57" s="110">
        <v>5222.36618</v>
      </c>
    </row>
    <row r="58" spans="1:5" ht="15.75">
      <c r="A58" s="199"/>
      <c r="B58" s="200" t="s">
        <v>257</v>
      </c>
      <c r="C58" s="201"/>
      <c r="D58" s="201"/>
      <c r="E58" s="208">
        <f>E20+E23+E33+E36+E44+E45+E46+E47+E50+E51+E55+E56+E57</f>
        <v>392838.17843</v>
      </c>
    </row>
    <row r="59" ht="12.75">
      <c r="B59" s="141"/>
    </row>
    <row r="60" ht="12.75">
      <c r="B60" s="141"/>
    </row>
    <row r="61" ht="12.75">
      <c r="B61" s="141"/>
    </row>
    <row r="62" ht="12.75">
      <c r="B62" s="141"/>
    </row>
    <row r="63" ht="12.75">
      <c r="B63" s="141"/>
    </row>
    <row r="64" ht="12.75">
      <c r="B64" s="141"/>
    </row>
    <row r="65" ht="12.75">
      <c r="B65" s="141"/>
    </row>
    <row r="66" ht="12.75">
      <c r="B66" s="141"/>
    </row>
    <row r="67" ht="12.75">
      <c r="B67" s="141"/>
    </row>
    <row r="68" ht="12.75">
      <c r="B68" s="141"/>
    </row>
    <row r="69" ht="12.75">
      <c r="B69" s="141"/>
    </row>
    <row r="70" ht="12.75">
      <c r="B70" s="141"/>
    </row>
    <row r="71" ht="12.75">
      <c r="B71" s="141"/>
    </row>
    <row r="72" ht="12.75">
      <c r="B72" s="141"/>
    </row>
    <row r="73" ht="12.75">
      <c r="B73" s="141"/>
    </row>
    <row r="74" ht="12.75">
      <c r="B74" s="141"/>
    </row>
    <row r="75" ht="12.75">
      <c r="B75" s="141"/>
    </row>
    <row r="76" ht="12.75">
      <c r="B76" s="141"/>
    </row>
    <row r="77" ht="12.75">
      <c r="B77" s="141"/>
    </row>
    <row r="78" ht="12.75">
      <c r="B78" s="141"/>
    </row>
    <row r="79" ht="12.75">
      <c r="B79" s="141"/>
    </row>
    <row r="80" ht="12.75">
      <c r="B80" s="141"/>
    </row>
  </sheetData>
  <sheetProtection/>
  <mergeCells count="20">
    <mergeCell ref="B16:E16"/>
    <mergeCell ref="A5:E5"/>
    <mergeCell ref="C12:E12"/>
    <mergeCell ref="A52:A53"/>
    <mergeCell ref="B52:B53"/>
    <mergeCell ref="A24:A27"/>
    <mergeCell ref="A30:A31"/>
    <mergeCell ref="B30:B31"/>
    <mergeCell ref="B25:B27"/>
    <mergeCell ref="B38:B41"/>
    <mergeCell ref="A38:A41"/>
    <mergeCell ref="B15:E15"/>
    <mergeCell ref="A2:E2"/>
    <mergeCell ref="A3:E3"/>
    <mergeCell ref="A4:E4"/>
    <mergeCell ref="D8:E8"/>
    <mergeCell ref="A10:E10"/>
    <mergeCell ref="C11:E11"/>
    <mergeCell ref="C6:E6"/>
    <mergeCell ref="D9:E9"/>
  </mergeCells>
  <printOptions/>
  <pageMargins left="0.75" right="0.23" top="0.42" bottom="0.54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2016-06-08T03:09:59Z</cp:lastPrinted>
  <dcterms:created xsi:type="dcterms:W3CDTF">2008-11-08T13:38:26Z</dcterms:created>
  <dcterms:modified xsi:type="dcterms:W3CDTF">2016-06-21T05:40:57Z</dcterms:modified>
  <cp:category/>
  <cp:version/>
  <cp:contentType/>
  <cp:contentStatus/>
</cp:coreProperties>
</file>